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2120" windowHeight="8190" tabRatio="685" activeTab="0"/>
  </bookViews>
  <sheets>
    <sheet name="Invoice Template-Fee" sheetId="1" r:id="rId1"/>
    <sheet name="Invoice Sample-Fee" sheetId="2" r:id="rId2"/>
    <sheet name="Invoice Template-Reimb " sheetId="3" r:id="rId3"/>
    <sheet name="Invoice Sample-Reimb " sheetId="4" r:id="rId4"/>
    <sheet name="Reimbursable Guidelines" sheetId="5" r:id="rId5"/>
  </sheets>
  <definedNames>
    <definedName name="_xlnm.Print_Area" localSheetId="1">'Invoice Sample-Fee'!$A$1:$K$61</definedName>
    <definedName name="_xlnm.Print_Area" localSheetId="3">'Invoice Sample-Reimb '!$A$1:$M$53</definedName>
    <definedName name="_xlnm.Print_Area" localSheetId="0">'Invoice Template-Fee'!$A$1:$K$61</definedName>
    <definedName name="_xlnm.Print_Area" localSheetId="2">'Invoice Template-Reimb '!$A$1:$M$53</definedName>
    <definedName name="_xlnm.Print_Area" localSheetId="4">'Reimbursable Guidelines'!$A$1:$B$19</definedName>
    <definedName name="Text1" localSheetId="1">'Invoice Sample-Fee'!$A$12</definedName>
    <definedName name="Text1" localSheetId="3">'Invoice Sample-Reimb '!$A$12</definedName>
    <definedName name="Text1" localSheetId="0">'Invoice Template-Fee'!$A$12</definedName>
    <definedName name="Text1" localSheetId="2">'Invoice Template-Reimb '!$A$12</definedName>
    <definedName name="Text11" localSheetId="1">'Invoice Sample-Fee'!$E$14</definedName>
    <definedName name="Text11" localSheetId="3">'Invoice Sample-Reimb '!$G$14</definedName>
    <definedName name="Text11" localSheetId="0">'Invoice Template-Fee'!$E$14</definedName>
    <definedName name="Text11" localSheetId="2">'Invoice Template-Reimb '!$G$14</definedName>
    <definedName name="Text12" localSheetId="1">'Invoice Sample-Fee'!$E$15</definedName>
    <definedName name="Text12" localSheetId="3">'Invoice Sample-Reimb '!$G$15</definedName>
    <definedName name="Text12" localSheetId="0">'Invoice Template-Fee'!$E$15</definedName>
    <definedName name="Text12" localSheetId="2">'Invoice Template-Reimb '!$G$15</definedName>
    <definedName name="Text13" localSheetId="1">'Invoice Sample-Fee'!$E$16</definedName>
    <definedName name="Text13" localSheetId="3">'Invoice Sample-Reimb '!$G$16</definedName>
    <definedName name="Text13" localSheetId="0">'Invoice Template-Fee'!$E$16</definedName>
    <definedName name="Text13" localSheetId="2">'Invoice Template-Reimb '!$G$16</definedName>
    <definedName name="Text14" localSheetId="1">'Invoice Sample-Fee'!$E$17</definedName>
    <definedName name="Text14" localSheetId="3">'Invoice Sample-Reimb '!$G$17</definedName>
    <definedName name="Text14" localSheetId="0">'Invoice Template-Fee'!$E$17</definedName>
    <definedName name="Text14" localSheetId="2">'Invoice Template-Reimb '!$G$17</definedName>
    <definedName name="Text15" localSheetId="1">'Invoice Sample-Fee'!$I$12</definedName>
    <definedName name="Text15" localSheetId="3">'Invoice Sample-Reimb '!$K$12</definedName>
    <definedName name="Text15" localSheetId="0">'Invoice Template-Fee'!$I$12</definedName>
    <definedName name="Text15" localSheetId="2">'Invoice Template-Reimb '!$K$12</definedName>
    <definedName name="Text16" localSheetId="1">'Invoice Sample-Fee'!$I$14</definedName>
    <definedName name="Text16" localSheetId="3">'Invoice Sample-Reimb '!$K$14</definedName>
    <definedName name="Text16" localSheetId="0">'Invoice Template-Fee'!$I$14</definedName>
    <definedName name="Text16" localSheetId="2">'Invoice Template-Reimb '!$K$14</definedName>
    <definedName name="Text17" localSheetId="1">'Invoice Sample-Fee'!$I$15</definedName>
    <definedName name="Text17" localSheetId="3">'Invoice Sample-Reimb '!$K$15</definedName>
    <definedName name="Text17" localSheetId="0">'Invoice Template-Fee'!$I$15</definedName>
    <definedName name="Text17" localSheetId="2">'Invoice Template-Reimb '!$K$15</definedName>
    <definedName name="Text18" localSheetId="1">'Invoice Sample-Fee'!$I$16</definedName>
    <definedName name="Text18" localSheetId="3">'Invoice Sample-Reimb '!$K$16</definedName>
    <definedName name="Text18" localSheetId="0">'Invoice Template-Fee'!$I$16</definedName>
    <definedName name="Text18" localSheetId="2">'Invoice Template-Reimb '!$K$16</definedName>
    <definedName name="Text19" localSheetId="1">'Invoice Sample-Fee'!$A$15</definedName>
    <definedName name="Text19" localSheetId="3">'Invoice Sample-Reimb '!$A$15</definedName>
    <definedName name="Text19" localSheetId="0">'Invoice Template-Fee'!$A$15</definedName>
    <definedName name="Text19" localSheetId="2">'Invoice Template-Reimb '!$A$15</definedName>
    <definedName name="Text2" localSheetId="1">'Invoice Sample-Fee'!$A$13</definedName>
    <definedName name="Text2" localSheetId="3">'Invoice Sample-Reimb '!$A$13</definedName>
    <definedName name="Text2" localSheetId="0">'Invoice Template-Fee'!$A$13</definedName>
    <definedName name="Text2" localSheetId="2">'Invoice Template-Reimb '!$A$13</definedName>
    <definedName name="Text3" localSheetId="1">'Invoice Sample-Fee'!$A$16</definedName>
    <definedName name="Text3" localSheetId="3">'Invoice Sample-Reimb '!$A$16</definedName>
    <definedName name="Text3" localSheetId="0">'Invoice Template-Fee'!$A$16</definedName>
    <definedName name="Text3" localSheetId="2">'Invoice Template-Reimb '!$A$16</definedName>
    <definedName name="Text4" localSheetId="1">'Invoice Sample-Fee'!$A$17</definedName>
    <definedName name="Text4" localSheetId="3">'Invoice Sample-Reimb '!$A$17</definedName>
    <definedName name="Text4" localSheetId="0">'Invoice Template-Fee'!$A$17</definedName>
    <definedName name="Text4" localSheetId="2">'Invoice Template-Reimb '!$A$17</definedName>
    <definedName name="Text5" localSheetId="1">'Invoice Sample-Fee'!$A$18</definedName>
    <definedName name="Text5" localSheetId="3">'Invoice Sample-Reimb '!$A$18</definedName>
    <definedName name="Text5" localSheetId="0">'Invoice Template-Fee'!$A$18</definedName>
    <definedName name="Text5" localSheetId="2">'Invoice Template-Reimb '!$A$18</definedName>
    <definedName name="Text6" localSheetId="1">'Invoice Sample-Fee'!$A$19</definedName>
    <definedName name="Text6" localSheetId="3">'Invoice Sample-Reimb '!$A$19</definedName>
    <definedName name="Text6" localSheetId="0">'Invoice Template-Fee'!$A$19</definedName>
    <definedName name="Text6" localSheetId="2">'Invoice Template-Reimb '!$A$19</definedName>
    <definedName name="Text7" localSheetId="1">'Invoice Sample-Fee'!$A$20</definedName>
    <definedName name="Text7" localSheetId="3">'Invoice Sample-Reimb '!$A$20</definedName>
    <definedName name="Text7" localSheetId="0">'Invoice Template-Fee'!$A$20</definedName>
    <definedName name="Text7" localSheetId="2">'Invoice Template-Reimb '!$A$20</definedName>
    <definedName name="Text8" localSheetId="1">'Invoice Sample-Fee'!$E$12</definedName>
    <definedName name="Text8" localSheetId="3">'Invoice Sample-Reimb '!$G$12</definedName>
    <definedName name="Text8" localSheetId="0">'Invoice Template-Fee'!$E$12</definedName>
    <definedName name="Text8" localSheetId="2">'Invoice Template-Reimb '!$G$12</definedName>
    <definedName name="Text9" localSheetId="1">'Invoice Sample-Fee'!$E$13</definedName>
    <definedName name="Text9" localSheetId="3">'Invoice Sample-Reimb '!$G$13</definedName>
    <definedName name="Text9" localSheetId="0">'Invoice Template-Fee'!$E$13</definedName>
    <definedName name="Text9" localSheetId="2">'Invoice Template-Reimb '!$G$13</definedName>
  </definedNames>
  <calcPr fullCalcOnLoad="1"/>
</workbook>
</file>

<file path=xl/sharedStrings.xml><?xml version="1.0" encoding="utf-8"?>
<sst xmlns="http://schemas.openxmlformats.org/spreadsheetml/2006/main" count="321" uniqueCount="144">
  <si>
    <t>Architect Information</t>
  </si>
  <si>
    <t>Invoice Information</t>
  </si>
  <si>
    <t>Invoice #:      </t>
  </si>
  <si>
    <t>Project Information</t>
  </si>
  <si>
    <t>Service Category</t>
  </si>
  <si>
    <t>Detail</t>
  </si>
  <si>
    <t>Contract Information</t>
  </si>
  <si>
    <t>Basic Services</t>
  </si>
  <si>
    <t>Additional Services</t>
  </si>
  <si>
    <t>Totals</t>
  </si>
  <si>
    <t>Invoice #</t>
  </si>
  <si>
    <t>Date</t>
  </si>
  <si>
    <t>Net Amount</t>
  </si>
  <si>
    <t>Reimbursables</t>
  </si>
  <si>
    <t>FOR CASE USE ONLY</t>
  </si>
  <si>
    <t>Invoice #:</t>
  </si>
  <si>
    <t>Approved for Payment:</t>
  </si>
  <si>
    <t>Date:</t>
  </si>
  <si>
    <t>PO#:</t>
  </si>
  <si>
    <t>Predesign Services</t>
  </si>
  <si>
    <t>Category</t>
  </si>
  <si>
    <t>Sample Charges</t>
  </si>
  <si>
    <t>Travel &amp; Lodging</t>
  </si>
  <si>
    <t>USPS, FedEx, Courier Service</t>
  </si>
  <si>
    <t>In-house Reproduction &amp; Printing</t>
  </si>
  <si>
    <t>xerox copies, in-house drawing copies</t>
  </si>
  <si>
    <t>Vendor Reproduction &amp; Printing</t>
  </si>
  <si>
    <t>Lakeside Blueprints, copy services</t>
  </si>
  <si>
    <t>Communications - Telephone</t>
  </si>
  <si>
    <t>long-distance charges</t>
  </si>
  <si>
    <t>Consultant Fees</t>
  </si>
  <si>
    <t>Consultants' fees and reimbursables (travel expenses, copies, etc.)</t>
  </si>
  <si>
    <t>Communications - Postage/Delivery</t>
  </si>
  <si>
    <t>Please also note:</t>
  </si>
  <si>
    <t>Tax ID: XX-XXXXXXXX</t>
  </si>
  <si>
    <t>TOTAL</t>
  </si>
  <si>
    <t>Amendments</t>
  </si>
  <si>
    <t>Balance to Finish</t>
  </si>
  <si>
    <t>Previous Application</t>
  </si>
  <si>
    <t>This Period</t>
  </si>
  <si>
    <t>Total Completed to Date</t>
  </si>
  <si>
    <t>Contractual Billing Rates</t>
  </si>
  <si>
    <t>Position</t>
  </si>
  <si>
    <t>Rate/Hr</t>
  </si>
  <si>
    <t>Principal</t>
  </si>
  <si>
    <t>Revised Contract Amt</t>
  </si>
  <si>
    <t>Original Contract</t>
  </si>
  <si>
    <t>Wireless Survey</t>
  </si>
  <si>
    <t>Building/Location:</t>
  </si>
  <si>
    <t xml:space="preserve">Invoice date: </t>
  </si>
  <si>
    <t>Original Agreement</t>
  </si>
  <si>
    <t>Amended to Date</t>
  </si>
  <si>
    <t>Revised Contract</t>
  </si>
  <si>
    <t>Total Completed</t>
  </si>
  <si>
    <t>Previous Billings</t>
  </si>
  <si>
    <t>Net Amount Due</t>
  </si>
  <si>
    <t>Firm name:</t>
  </si>
  <si>
    <t xml:space="preserve">Contact person’s name: </t>
  </si>
  <si>
    <t xml:space="preserve">Phone number: </t>
  </si>
  <si>
    <t>Fax number:  </t>
  </si>
  <si>
    <t>Structural Study</t>
  </si>
  <si>
    <t>Note Any Outstanding Invoices Billed to Date on this PO Number</t>
  </si>
  <si>
    <t>Project Architect</t>
  </si>
  <si>
    <t>Architect</t>
  </si>
  <si>
    <t>Senior Engineer</t>
  </si>
  <si>
    <t>Engineer</t>
  </si>
  <si>
    <t>Intern</t>
  </si>
  <si>
    <t>Administrator</t>
  </si>
  <si>
    <t xml:space="preserve">Address: </t>
  </si>
  <si>
    <t xml:space="preserve">E-mail: </t>
  </si>
  <si>
    <t xml:space="preserve">Project Name: </t>
  </si>
  <si>
    <t xml:space="preserve">CASE Project #: (CIP) </t>
  </si>
  <si>
    <t>Case Project Manager:  </t>
  </si>
  <si>
    <t>Firm name: Our Firm</t>
  </si>
  <si>
    <t>Suite 100A</t>
  </si>
  <si>
    <t>E-mail: smith@ourfirm.com</t>
  </si>
  <si>
    <t xml:space="preserve">Tax ID: </t>
  </si>
  <si>
    <t>Cost</t>
  </si>
  <si>
    <t>Doe, Jane</t>
  </si>
  <si>
    <t>USPS</t>
  </si>
  <si>
    <t>FedEx</t>
  </si>
  <si>
    <t>Smith, John</t>
  </si>
  <si>
    <t xml:space="preserve">CASE PO#: </t>
  </si>
  <si>
    <t>Reimbursables Guidelines</t>
  </si>
  <si>
    <t>airfare, hotel, taxis, rental cars, parking, mileage (Travel Agent fees excluded)</t>
  </si>
  <si>
    <t>Reimbursable meals shall not include alcoholic beverages.</t>
  </si>
  <si>
    <t>Supporting documentation for all reimbursable costs is required for reimbursement.</t>
  </si>
  <si>
    <t>%      Complete</t>
  </si>
  <si>
    <t>100 copies @ .05/sheet</t>
  </si>
  <si>
    <t>Contact person’s name: John Smith</t>
  </si>
  <si>
    <t>X</t>
  </si>
  <si>
    <t>For the period ending:</t>
  </si>
  <si>
    <t>ARCHITECTURAL &amp; ENGINEERING SERVICES FEE INVOICE</t>
  </si>
  <si>
    <t>ARCHITECTURAL &amp; ENGINEERING SERVICES REIMBURSABLES INVOICE</t>
  </si>
  <si>
    <t>Reimbursable mileage shall be expensed in accordance with the current IRS Standard Business Mileage Rate</t>
  </si>
  <si>
    <t>Office of Business &amp; Finance</t>
  </si>
  <si>
    <t>Campus Planning and Facilities Management</t>
  </si>
  <si>
    <t>PLEASE ATTACH YOUR ORIGINAL INVOICE ON COMPANY LETTERHEAD AS BACK-UP</t>
  </si>
  <si>
    <t>Our Firm</t>
  </si>
  <si>
    <t>1234 Main Street</t>
  </si>
  <si>
    <t>Anytown, OH 44000</t>
  </si>
  <si>
    <t>Fax number:  216-368-0765</t>
  </si>
  <si>
    <t>Invoice #:      001234</t>
  </si>
  <si>
    <t>For the period ending: 7/31/07</t>
  </si>
  <si>
    <t>Phone number:  216-368-6907</t>
  </si>
  <si>
    <t>CASE Project #: (CIP) XXXXXX</t>
  </si>
  <si>
    <t>Communications-Postage/Delivery</t>
  </si>
  <si>
    <t>E-mail:  smith@ourfirm.com</t>
  </si>
  <si>
    <t>Building/Location: Building Name/Address</t>
  </si>
  <si>
    <t>Structural Survey Eng</t>
  </si>
  <si>
    <t>Vendor Printing Inc.</t>
  </si>
  <si>
    <t>Vendor Printing Co.</t>
  </si>
  <si>
    <t>Detail/Vendor</t>
  </si>
  <si>
    <t>PROJECT NO:</t>
  </si>
  <si>
    <t>PROJECT NAME:</t>
  </si>
  <si>
    <t>CASE MGMT FILING NO:</t>
  </si>
  <si>
    <t>DESIGN FILING NO:</t>
  </si>
  <si>
    <t>CONST FILING NO:</t>
  </si>
  <si>
    <t>OTHER:</t>
  </si>
  <si>
    <t>Address:   1234 Main Street</t>
  </si>
  <si>
    <t>Anytown, Ohio  44000</t>
  </si>
  <si>
    <t>Contact person’s name:  John Smith</t>
  </si>
  <si>
    <t>Tax ID:  XX-XXXXXXXX</t>
  </si>
  <si>
    <t>Invoice #:      1234</t>
  </si>
  <si>
    <t>Invoice date: 8/12/2010</t>
  </si>
  <si>
    <t>For the period ending: 7/30/2010</t>
  </si>
  <si>
    <t>Project Name: The Project</t>
  </si>
  <si>
    <t>CASE PO#: K000001234</t>
  </si>
  <si>
    <t>Case Project Manager:   Nick Christie/Rick Pruden</t>
  </si>
  <si>
    <t>Phone number: 216-368-6907</t>
  </si>
  <si>
    <t>Fax number: 216-368-0765 </t>
  </si>
  <si>
    <t>Existing Conditions Survey</t>
  </si>
  <si>
    <t>CM Related Services</t>
  </si>
  <si>
    <t>Schematic Design</t>
  </si>
  <si>
    <t>Design Development</t>
  </si>
  <si>
    <t>Construction Documents</t>
  </si>
  <si>
    <t>G506 Amend #1 (5/31/07)</t>
  </si>
  <si>
    <t>G506 Amend #2 (6/21/07)</t>
  </si>
  <si>
    <t>1232</t>
  </si>
  <si>
    <t>1233</t>
  </si>
  <si>
    <t xml:space="preserve">Invoice date:  </t>
  </si>
  <si>
    <t>Clear and accurate backup detail with claimed amount circled is required to receive reimbursement.</t>
  </si>
  <si>
    <r>
      <t xml:space="preserve">Reimbursement for meals shall be expensed in accordance with the current USGSA per diem rate for Cleveland, Cuyahoga County, Ohio.  All original detailed </t>
    </r>
    <r>
      <rPr>
        <b/>
        <sz val="10"/>
        <rFont val="Arial"/>
        <family val="2"/>
      </rPr>
      <t xml:space="preserve">itemized </t>
    </r>
    <r>
      <rPr>
        <sz val="10"/>
        <rFont val="Arial"/>
        <family val="2"/>
      </rPr>
      <t>receipts must be included.</t>
    </r>
  </si>
  <si>
    <r>
      <t xml:space="preserve">CWRU does not pay for additional mark-ups on services. Charges listed on the invoice should match precisely with supporting documentation.   All original detailed </t>
    </r>
    <r>
      <rPr>
        <b/>
        <sz val="10"/>
        <rFont val="Arial"/>
        <family val="2"/>
      </rPr>
      <t>itemized</t>
    </r>
    <r>
      <rPr>
        <sz val="10"/>
        <rFont val="Arial"/>
        <family val="2"/>
      </rPr>
      <t xml:space="preserve"> receipts must be provided as back-up documentation.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</si>
</sst>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[$-409]dddd\,\ mmmm\ dd\,\ yyyy"/>
    <numFmt numFmtId="171" formatCode="mm/dd/yy;@"/>
    <numFmt numFmtId="172" formatCode="m/d/yy;@"/>
  </numFmts>
  <fonts count="60">
    <font>
      <sz val="10"/>
      <name val="Arial"/>
      <family val="0"/>
    </font>
    <font>
      <sz val="10"/>
      <color indexed="18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4"/>
      <color indexed="18"/>
      <name val="Trebuchet MS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Trebuchet MS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6"/>
      <name val="Trebuchet MS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FFFF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2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 quotePrefix="1">
      <alignment/>
    </xf>
    <xf numFmtId="0" fontId="12" fillId="0" borderId="29" xfId="0" applyFont="1" applyBorder="1" applyAlignment="1">
      <alignment/>
    </xf>
    <xf numFmtId="14" fontId="12" fillId="0" borderId="30" xfId="0" applyNumberFormat="1" applyFont="1" applyBorder="1" applyAlignment="1">
      <alignment horizontal="left"/>
    </xf>
    <xf numFmtId="0" fontId="12" fillId="0" borderId="31" xfId="0" applyFont="1" applyBorder="1" applyAlignment="1">
      <alignment/>
    </xf>
    <xf numFmtId="14" fontId="12" fillId="0" borderId="32" xfId="0" applyNumberFormat="1" applyFont="1" applyBorder="1" applyAlignment="1">
      <alignment horizontal="left"/>
    </xf>
    <xf numFmtId="168" fontId="12" fillId="0" borderId="33" xfId="44" applyNumberFormat="1" applyFont="1" applyBorder="1" applyAlignment="1">
      <alignment/>
    </xf>
    <xf numFmtId="168" fontId="12" fillId="0" borderId="30" xfId="44" applyNumberFormat="1" applyFont="1" applyBorder="1" applyAlignment="1">
      <alignment/>
    </xf>
    <xf numFmtId="0" fontId="12" fillId="0" borderId="29" xfId="0" applyFont="1" applyFill="1" applyBorder="1" applyAlignment="1">
      <alignment/>
    </xf>
    <xf numFmtId="168" fontId="12" fillId="0" borderId="30" xfId="0" applyNumberFormat="1" applyFont="1" applyBorder="1" applyAlignment="1">
      <alignment/>
    </xf>
    <xf numFmtId="168" fontId="12" fillId="0" borderId="3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34" xfId="0" applyFont="1" applyFill="1" applyBorder="1" applyAlignment="1">
      <alignment/>
    </xf>
    <xf numFmtId="168" fontId="8" fillId="0" borderId="35" xfId="0" applyNumberFormat="1" applyFont="1" applyBorder="1" applyAlignment="1">
      <alignment/>
    </xf>
    <xf numFmtId="0" fontId="12" fillId="0" borderId="3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14" xfId="0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16" xfId="0" applyNumberFormat="1" applyFont="1" applyBorder="1" applyAlignment="1">
      <alignment/>
    </xf>
    <xf numFmtId="0" fontId="12" fillId="0" borderId="22" xfId="0" applyFont="1" applyBorder="1" applyAlignment="1">
      <alignment/>
    </xf>
    <xf numFmtId="44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44" fontId="10" fillId="0" borderId="12" xfId="44" applyFont="1" applyBorder="1" applyAlignment="1">
      <alignment/>
    </xf>
    <xf numFmtId="0" fontId="8" fillId="0" borderId="36" xfId="0" applyFont="1" applyFill="1" applyBorder="1" applyAlignment="1" applyProtection="1">
      <alignment/>
      <protection locked="0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34" borderId="10" xfId="0" applyFont="1" applyFill="1" applyBorder="1" applyAlignment="1">
      <alignment/>
    </xf>
    <xf numFmtId="9" fontId="0" fillId="34" borderId="40" xfId="0" applyNumberFormat="1" applyFont="1" applyFill="1" applyBorder="1" applyAlignment="1">
      <alignment/>
    </xf>
    <xf numFmtId="168" fontId="0" fillId="34" borderId="12" xfId="0" applyNumberFormat="1" applyFont="1" applyFill="1" applyBorder="1" applyAlignment="1">
      <alignment/>
    </xf>
    <xf numFmtId="168" fontId="0" fillId="34" borderId="13" xfId="0" applyNumberFormat="1" applyFont="1" applyFill="1" applyBorder="1" applyAlignment="1">
      <alignment/>
    </xf>
    <xf numFmtId="44" fontId="0" fillId="34" borderId="12" xfId="44" applyFont="1" applyFill="1" applyBorder="1" applyAlignment="1">
      <alignment/>
    </xf>
    <xf numFmtId="44" fontId="0" fillId="34" borderId="41" xfId="44" applyFont="1" applyFill="1" applyBorder="1" applyAlignment="1">
      <alignment/>
    </xf>
    <xf numFmtId="169" fontId="0" fillId="34" borderId="19" xfId="0" applyNumberFormat="1" applyFont="1" applyFill="1" applyBorder="1" applyAlignment="1">
      <alignment/>
    </xf>
    <xf numFmtId="168" fontId="0" fillId="34" borderId="42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6" fillId="34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9" xfId="0" applyFont="1" applyBorder="1" applyAlignment="1">
      <alignment/>
    </xf>
    <xf numFmtId="0" fontId="19" fillId="0" borderId="10" xfId="0" applyFont="1" applyBorder="1" applyAlignment="1">
      <alignment/>
    </xf>
    <xf numFmtId="49" fontId="8" fillId="0" borderId="46" xfId="0" applyNumberFormat="1" applyFont="1" applyBorder="1" applyAlignment="1">
      <alignment/>
    </xf>
    <xf numFmtId="171" fontId="8" fillId="0" borderId="47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44" fontId="8" fillId="0" borderId="49" xfId="0" applyNumberFormat="1" applyFont="1" applyBorder="1" applyAlignment="1">
      <alignment/>
    </xf>
    <xf numFmtId="9" fontId="18" fillId="0" borderId="40" xfId="0" applyNumberFormat="1" applyFont="1" applyBorder="1" applyAlignment="1">
      <alignment/>
    </xf>
    <xf numFmtId="44" fontId="18" fillId="0" borderId="12" xfId="0" applyNumberFormat="1" applyFont="1" applyBorder="1" applyAlignment="1">
      <alignment horizontal="right"/>
    </xf>
    <xf numFmtId="44" fontId="18" fillId="0" borderId="10" xfId="0" applyNumberFormat="1" applyFont="1" applyBorder="1" applyAlignment="1">
      <alignment/>
    </xf>
    <xf numFmtId="44" fontId="18" fillId="0" borderId="13" xfId="0" applyNumberFormat="1" applyFont="1" applyFill="1" applyBorder="1" applyAlignment="1">
      <alignment/>
    </xf>
    <xf numFmtId="44" fontId="18" fillId="0" borderId="12" xfId="44" applyFont="1" applyBorder="1" applyAlignment="1">
      <alignment/>
    </xf>
    <xf numFmtId="44" fontId="20" fillId="0" borderId="50" xfId="44" applyNumberFormat="1" applyFont="1" applyBorder="1" applyAlignment="1">
      <alignment/>
    </xf>
    <xf numFmtId="9" fontId="20" fillId="0" borderId="10" xfId="0" applyNumberFormat="1" applyFont="1" applyBorder="1" applyAlignment="1">
      <alignment/>
    </xf>
    <xf numFmtId="44" fontId="20" fillId="0" borderId="13" xfId="44" applyNumberFormat="1" applyFont="1" applyBorder="1" applyAlignment="1">
      <alignment/>
    </xf>
    <xf numFmtId="168" fontId="18" fillId="0" borderId="12" xfId="0" applyNumberFormat="1" applyFont="1" applyFill="1" applyBorder="1" applyAlignment="1">
      <alignment/>
    </xf>
    <xf numFmtId="9" fontId="20" fillId="0" borderId="51" xfId="0" applyNumberFormat="1" applyFont="1" applyBorder="1" applyAlignment="1">
      <alignment/>
    </xf>
    <xf numFmtId="44" fontId="20" fillId="0" borderId="52" xfId="44" applyNumberFormat="1" applyFont="1" applyBorder="1" applyAlignment="1">
      <alignment/>
    </xf>
    <xf numFmtId="44" fontId="20" fillId="0" borderId="51" xfId="44" applyNumberFormat="1" applyFont="1" applyBorder="1" applyAlignment="1">
      <alignment/>
    </xf>
    <xf numFmtId="44" fontId="20" fillId="0" borderId="53" xfId="44" applyFont="1" applyFill="1" applyBorder="1" applyAlignment="1" applyProtection="1">
      <alignment/>
      <protection locked="0"/>
    </xf>
    <xf numFmtId="44" fontId="20" fillId="0" borderId="54" xfId="44" applyNumberFormat="1" applyFont="1" applyBorder="1" applyAlignment="1">
      <alignment/>
    </xf>
    <xf numFmtId="9" fontId="20" fillId="0" borderId="52" xfId="0" applyNumberFormat="1" applyFont="1" applyBorder="1" applyAlignment="1">
      <alignment/>
    </xf>
    <xf numFmtId="44" fontId="20" fillId="0" borderId="55" xfId="44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43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0" fillId="0" borderId="50" xfId="0" applyNumberFormat="1" applyFont="1" applyBorder="1" applyAlignment="1">
      <alignment/>
    </xf>
    <xf numFmtId="171" fontId="10" fillId="0" borderId="13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44" fontId="10" fillId="0" borderId="50" xfId="44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9" fontId="20" fillId="0" borderId="36" xfId="0" applyNumberFormat="1" applyFont="1" applyBorder="1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44" fontId="15" fillId="0" borderId="56" xfId="58" applyNumberFormat="1" applyFont="1" applyBorder="1">
      <alignment/>
      <protection/>
    </xf>
    <xf numFmtId="0" fontId="10" fillId="0" borderId="57" xfId="58" applyFont="1" applyBorder="1">
      <alignment/>
      <protection/>
    </xf>
    <xf numFmtId="0" fontId="10" fillId="0" borderId="22" xfId="58" applyFont="1" applyBorder="1">
      <alignment/>
      <protection/>
    </xf>
    <xf numFmtId="0" fontId="10" fillId="0" borderId="26" xfId="58" applyFont="1" applyBorder="1">
      <alignment/>
      <protection/>
    </xf>
    <xf numFmtId="0" fontId="10" fillId="0" borderId="17" xfId="58" applyFont="1" applyBorder="1">
      <alignment/>
      <protection/>
    </xf>
    <xf numFmtId="0" fontId="10" fillId="0" borderId="0" xfId="58" applyFont="1" applyBorder="1">
      <alignment/>
      <protection/>
    </xf>
    <xf numFmtId="0" fontId="10" fillId="0" borderId="14" xfId="58" applyFont="1" applyBorder="1">
      <alignment/>
      <protection/>
    </xf>
    <xf numFmtId="0" fontId="10" fillId="0" borderId="21" xfId="58" applyFont="1" applyFill="1" applyBorder="1">
      <alignment/>
      <protection/>
    </xf>
    <xf numFmtId="0" fontId="10" fillId="0" borderId="15" xfId="58" applyFont="1" applyBorder="1">
      <alignment/>
      <protection/>
    </xf>
    <xf numFmtId="0" fontId="2" fillId="0" borderId="16" xfId="58" applyFont="1" applyBorder="1">
      <alignment/>
      <protection/>
    </xf>
    <xf numFmtId="0" fontId="10" fillId="0" borderId="16" xfId="58" applyFont="1" applyBorder="1">
      <alignment/>
      <protection/>
    </xf>
    <xf numFmtId="0" fontId="10" fillId="0" borderId="24" xfId="58" applyFont="1" applyBorder="1">
      <alignment/>
      <protection/>
    </xf>
    <xf numFmtId="0" fontId="10" fillId="0" borderId="25" xfId="58" applyFont="1" applyBorder="1">
      <alignment/>
      <protection/>
    </xf>
    <xf numFmtId="0" fontId="10" fillId="0" borderId="23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Fill="1" applyBorder="1">
      <alignment/>
      <protection/>
    </xf>
    <xf numFmtId="171" fontId="2" fillId="0" borderId="0" xfId="58" applyNumberFormat="1" applyFont="1" applyBorder="1">
      <alignment/>
      <protection/>
    </xf>
    <xf numFmtId="168" fontId="2" fillId="0" borderId="0" xfId="58" applyNumberFormat="1" applyFont="1" applyBorder="1">
      <alignment/>
      <protection/>
    </xf>
    <xf numFmtId="49" fontId="2" fillId="0" borderId="0" xfId="58" applyNumberFormat="1" applyFont="1" applyBorder="1">
      <alignment/>
      <protection/>
    </xf>
    <xf numFmtId="168" fontId="10" fillId="0" borderId="47" xfId="58" applyNumberFormat="1" applyFont="1" applyBorder="1">
      <alignment/>
      <protection/>
    </xf>
    <xf numFmtId="0" fontId="0" fillId="0" borderId="49" xfId="58" applyFont="1" applyBorder="1">
      <alignment/>
      <protection/>
    </xf>
    <xf numFmtId="0" fontId="0" fillId="0" borderId="46" xfId="58" applyFont="1" applyFill="1" applyBorder="1">
      <alignment/>
      <protection/>
    </xf>
    <xf numFmtId="171" fontId="2" fillId="0" borderId="47" xfId="58" applyNumberFormat="1" applyFont="1" applyBorder="1">
      <alignment/>
      <protection/>
    </xf>
    <xf numFmtId="168" fontId="16" fillId="0" borderId="49" xfId="58" applyNumberFormat="1" applyFont="1" applyBorder="1">
      <alignment/>
      <protection/>
    </xf>
    <xf numFmtId="49" fontId="2" fillId="0" borderId="46" xfId="58" applyNumberFormat="1" applyFont="1" applyBorder="1">
      <alignment/>
      <protection/>
    </xf>
    <xf numFmtId="168" fontId="10" fillId="0" borderId="13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50" xfId="58" applyFont="1" applyFill="1" applyBorder="1">
      <alignment/>
      <protection/>
    </xf>
    <xf numFmtId="171" fontId="0" fillId="0" borderId="13" xfId="58" applyNumberFormat="1" applyFont="1" applyBorder="1">
      <alignment/>
      <protection/>
    </xf>
    <xf numFmtId="168" fontId="0" fillId="0" borderId="10" xfId="58" applyNumberFormat="1" applyFont="1" applyBorder="1">
      <alignment/>
      <protection/>
    </xf>
    <xf numFmtId="49" fontId="0" fillId="0" borderId="50" xfId="58" applyNumberFormat="1" applyFont="1" applyBorder="1">
      <alignment/>
      <protection/>
    </xf>
    <xf numFmtId="0" fontId="0" fillId="0" borderId="50" xfId="58" applyFont="1" applyBorder="1">
      <alignment/>
      <protection/>
    </xf>
    <xf numFmtId="0" fontId="6" fillId="0" borderId="13" xfId="58" applyFont="1" applyBorder="1" applyAlignment="1">
      <alignment horizontal="right"/>
      <protection/>
    </xf>
    <xf numFmtId="0" fontId="2" fillId="0" borderId="34" xfId="58" applyFont="1" applyBorder="1">
      <alignment/>
      <protection/>
    </xf>
    <xf numFmtId="0" fontId="6" fillId="0" borderId="43" xfId="58" applyFont="1" applyBorder="1">
      <alignment/>
      <protection/>
    </xf>
    <xf numFmtId="0" fontId="2" fillId="0" borderId="13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50" xfId="58" applyFont="1" applyBorder="1">
      <alignment/>
      <protection/>
    </xf>
    <xf numFmtId="0" fontId="0" fillId="0" borderId="24" xfId="58" applyFont="1" applyBorder="1">
      <alignment/>
      <protection/>
    </xf>
    <xf numFmtId="0" fontId="0" fillId="0" borderId="48" xfId="58" applyFont="1" applyBorder="1">
      <alignment/>
      <protection/>
    </xf>
    <xf numFmtId="0" fontId="2" fillId="0" borderId="37" xfId="58" applyFont="1" applyBorder="1">
      <alignment/>
      <protection/>
    </xf>
    <xf numFmtId="0" fontId="12" fillId="0" borderId="0" xfId="58" applyFont="1">
      <alignment/>
      <protection/>
    </xf>
    <xf numFmtId="44" fontId="8" fillId="0" borderId="55" xfId="46" applyNumberFormat="1" applyFont="1" applyBorder="1" applyAlignment="1">
      <alignment/>
    </xf>
    <xf numFmtId="9" fontId="8" fillId="0" borderId="52" xfId="58" applyNumberFormat="1" applyFont="1" applyBorder="1">
      <alignment/>
      <protection/>
    </xf>
    <xf numFmtId="44" fontId="8" fillId="0" borderId="54" xfId="46" applyNumberFormat="1" applyFont="1" applyBorder="1" applyAlignment="1">
      <alignment/>
    </xf>
    <xf numFmtId="44" fontId="8" fillId="0" borderId="53" xfId="46" applyFont="1" applyFill="1" applyBorder="1" applyAlignment="1" applyProtection="1">
      <alignment/>
      <protection locked="0"/>
    </xf>
    <xf numFmtId="44" fontId="8" fillId="0" borderId="51" xfId="46" applyNumberFormat="1" applyFont="1" applyBorder="1" applyAlignment="1">
      <alignment/>
    </xf>
    <xf numFmtId="44" fontId="8" fillId="0" borderId="52" xfId="46" applyNumberFormat="1" applyFont="1" applyBorder="1" applyAlignment="1">
      <alignment/>
    </xf>
    <xf numFmtId="9" fontId="8" fillId="0" borderId="54" xfId="58" applyNumberFormat="1" applyFont="1" applyBorder="1">
      <alignment/>
      <protection/>
    </xf>
    <xf numFmtId="0" fontId="8" fillId="0" borderId="36" xfId="58" applyFont="1" applyFill="1" applyBorder="1" applyProtection="1">
      <alignment/>
      <protection locked="0"/>
    </xf>
    <xf numFmtId="44" fontId="16" fillId="0" borderId="42" xfId="46" applyNumberFormat="1" applyFont="1" applyBorder="1" applyAlignment="1">
      <alignment/>
    </xf>
    <xf numFmtId="9" fontId="16" fillId="0" borderId="58" xfId="58" applyNumberFormat="1" applyFont="1" applyBorder="1">
      <alignment/>
      <protection/>
    </xf>
    <xf numFmtId="44" fontId="16" fillId="0" borderId="46" xfId="46" applyNumberFormat="1" applyFont="1" applyBorder="1" applyAlignment="1">
      <alignment/>
    </xf>
    <xf numFmtId="44" fontId="10" fillId="0" borderId="27" xfId="46" applyFont="1" applyBorder="1" applyAlignment="1">
      <alignment/>
    </xf>
    <xf numFmtId="44" fontId="12" fillId="0" borderId="12" xfId="46" applyFont="1" applyBorder="1" applyAlignment="1">
      <alignment/>
    </xf>
    <xf numFmtId="44" fontId="10" fillId="0" borderId="42" xfId="58" applyNumberFormat="1" applyFont="1" applyFill="1" applyBorder="1">
      <alignment/>
      <protection/>
    </xf>
    <xf numFmtId="44" fontId="10" fillId="0" borderId="58" xfId="58" applyNumberFormat="1" applyFont="1" applyBorder="1">
      <alignment/>
      <protection/>
    </xf>
    <xf numFmtId="168" fontId="10" fillId="33" borderId="58" xfId="58" applyNumberFormat="1" applyFont="1" applyFill="1" applyBorder="1">
      <alignment/>
      <protection/>
    </xf>
    <xf numFmtId="9" fontId="10" fillId="33" borderId="41" xfId="58" applyNumberFormat="1" applyFont="1" applyFill="1" applyBorder="1">
      <alignment/>
      <protection/>
    </xf>
    <xf numFmtId="0" fontId="0" fillId="0" borderId="59" xfId="58" applyFont="1" applyBorder="1">
      <alignment/>
      <protection/>
    </xf>
    <xf numFmtId="44" fontId="16" fillId="0" borderId="13" xfId="46" applyNumberFormat="1" applyFont="1" applyBorder="1" applyAlignment="1">
      <alignment/>
    </xf>
    <xf numFmtId="9" fontId="16" fillId="0" borderId="10" xfId="58" applyNumberFormat="1" applyFont="1" applyBorder="1">
      <alignment/>
      <protection/>
    </xf>
    <xf numFmtId="44" fontId="16" fillId="0" borderId="50" xfId="46" applyNumberFormat="1" applyFont="1" applyBorder="1" applyAlignment="1">
      <alignment/>
    </xf>
    <xf numFmtId="44" fontId="10" fillId="0" borderId="12" xfId="46" applyFont="1" applyBorder="1" applyAlignment="1">
      <alignment/>
    </xf>
    <xf numFmtId="44" fontId="10" fillId="0" borderId="13" xfId="58" applyNumberFormat="1" applyFont="1" applyFill="1" applyBorder="1">
      <alignment/>
      <protection/>
    </xf>
    <xf numFmtId="44" fontId="10" fillId="0" borderId="10" xfId="58" applyNumberFormat="1" applyFont="1" applyBorder="1">
      <alignment/>
      <protection/>
    </xf>
    <xf numFmtId="168" fontId="10" fillId="33" borderId="12" xfId="58" applyNumberFormat="1" applyFont="1" applyFill="1" applyBorder="1">
      <alignment/>
      <protection/>
    </xf>
    <xf numFmtId="9" fontId="10" fillId="33" borderId="40" xfId="58" applyNumberFormat="1" applyFont="1" applyFill="1" applyBorder="1">
      <alignment/>
      <protection/>
    </xf>
    <xf numFmtId="0" fontId="0" fillId="0" borderId="60" xfId="58" applyFont="1" applyBorder="1">
      <alignment/>
      <protection/>
    </xf>
    <xf numFmtId="44" fontId="10" fillId="0" borderId="10" xfId="58" applyNumberFormat="1" applyFont="1" applyBorder="1" applyAlignment="1">
      <alignment vertical="center"/>
      <protection/>
    </xf>
    <xf numFmtId="44" fontId="10" fillId="0" borderId="10" xfId="58" applyNumberFormat="1" applyFont="1" applyBorder="1" applyAlignment="1">
      <alignment/>
      <protection/>
    </xf>
    <xf numFmtId="44" fontId="8" fillId="0" borderId="13" xfId="46" applyNumberFormat="1" applyFont="1" applyBorder="1" applyAlignment="1">
      <alignment/>
    </xf>
    <xf numFmtId="9" fontId="8" fillId="0" borderId="10" xfId="58" applyNumberFormat="1" applyFont="1" applyBorder="1">
      <alignment/>
      <protection/>
    </xf>
    <xf numFmtId="44" fontId="8" fillId="0" borderId="50" xfId="46" applyNumberFormat="1" applyFont="1" applyBorder="1" applyAlignment="1">
      <alignment/>
    </xf>
    <xf numFmtId="44" fontId="12" fillId="0" borderId="13" xfId="58" applyNumberFormat="1" applyFont="1" applyFill="1" applyBorder="1">
      <alignment/>
      <protection/>
    </xf>
    <xf numFmtId="44" fontId="12" fillId="0" borderId="12" xfId="58" applyNumberFormat="1" applyFont="1" applyFill="1" applyBorder="1">
      <alignment/>
      <protection/>
    </xf>
    <xf numFmtId="168" fontId="12" fillId="33" borderId="12" xfId="58" applyNumberFormat="1" applyFont="1" applyFill="1" applyBorder="1">
      <alignment/>
      <protection/>
    </xf>
    <xf numFmtId="9" fontId="12" fillId="33" borderId="40" xfId="58" applyNumberFormat="1" applyFont="1" applyFill="1" applyBorder="1">
      <alignment/>
      <protection/>
    </xf>
    <xf numFmtId="44" fontId="12" fillId="0" borderId="35" xfId="58" applyNumberFormat="1" applyFont="1" applyBorder="1">
      <alignment/>
      <protection/>
    </xf>
    <xf numFmtId="168" fontId="12" fillId="33" borderId="10" xfId="58" applyNumberFormat="1" applyFont="1" applyFill="1" applyBorder="1">
      <alignment/>
      <protection/>
    </xf>
    <xf numFmtId="44" fontId="12" fillId="0" borderId="10" xfId="58" applyNumberFormat="1" applyFont="1" applyBorder="1">
      <alignment/>
      <protection/>
    </xf>
    <xf numFmtId="43" fontId="10" fillId="33" borderId="42" xfId="58" applyNumberFormat="1" applyFont="1" applyFill="1" applyBorder="1">
      <alignment/>
      <protection/>
    </xf>
    <xf numFmtId="44" fontId="10" fillId="33" borderId="28" xfId="46" applyFont="1" applyFill="1" applyBorder="1" applyAlignment="1">
      <alignment/>
    </xf>
    <xf numFmtId="44" fontId="10" fillId="33" borderId="41" xfId="46" applyFont="1" applyFill="1" applyBorder="1" applyAlignment="1">
      <alignment/>
    </xf>
    <xf numFmtId="44" fontId="10" fillId="33" borderId="12" xfId="46" applyFont="1" applyFill="1" applyBorder="1" applyAlignment="1">
      <alignment/>
    </xf>
    <xf numFmtId="168" fontId="10" fillId="33" borderId="13" xfId="58" applyNumberFormat="1" applyFont="1" applyFill="1" applyBorder="1">
      <alignment/>
      <protection/>
    </xf>
    <xf numFmtId="168" fontId="10" fillId="33" borderId="10" xfId="58" applyNumberFormat="1" applyFont="1" applyFill="1" applyBorder="1">
      <alignment/>
      <protection/>
    </xf>
    <xf numFmtId="0" fontId="16" fillId="0" borderId="60" xfId="58" applyFont="1" applyBorder="1">
      <alignment/>
      <protection/>
    </xf>
    <xf numFmtId="168" fontId="12" fillId="0" borderId="12" xfId="58" applyNumberFormat="1" applyFont="1" applyFill="1" applyBorder="1">
      <alignment/>
      <protection/>
    </xf>
    <xf numFmtId="44" fontId="12" fillId="0" borderId="12" xfId="58" applyNumberFormat="1" applyFont="1" applyBorder="1" applyAlignment="1">
      <alignment horizontal="right"/>
      <protection/>
    </xf>
    <xf numFmtId="9" fontId="12" fillId="0" borderId="40" xfId="58" applyNumberFormat="1" applyFont="1" applyBorder="1">
      <alignment/>
      <protection/>
    </xf>
    <xf numFmtId="0" fontId="0" fillId="0" borderId="60" xfId="58" applyFont="1" applyBorder="1" applyAlignment="1">
      <alignment wrapText="1"/>
      <protection/>
    </xf>
    <xf numFmtId="168" fontId="0" fillId="33" borderId="42" xfId="58" applyNumberFormat="1" applyFont="1" applyFill="1" applyBorder="1">
      <alignment/>
      <protection/>
    </xf>
    <xf numFmtId="169" fontId="0" fillId="33" borderId="19" xfId="58" applyNumberFormat="1" applyFont="1" applyFill="1" applyBorder="1">
      <alignment/>
      <protection/>
    </xf>
    <xf numFmtId="44" fontId="0" fillId="33" borderId="41" xfId="46" applyFont="1" applyFill="1" applyBorder="1" applyAlignment="1">
      <alignment/>
    </xf>
    <xf numFmtId="44" fontId="0" fillId="33" borderId="12" xfId="46" applyFont="1" applyFill="1" applyBorder="1" applyAlignment="1">
      <alignment/>
    </xf>
    <xf numFmtId="168" fontId="0" fillId="33" borderId="12" xfId="58" applyNumberFormat="1" applyFont="1" applyFill="1" applyBorder="1">
      <alignment/>
      <protection/>
    </xf>
    <xf numFmtId="168" fontId="0" fillId="33" borderId="13" xfId="58" applyNumberFormat="1" applyFont="1" applyFill="1" applyBorder="1">
      <alignment/>
      <protection/>
    </xf>
    <xf numFmtId="9" fontId="0" fillId="33" borderId="40" xfId="58" applyNumberFormat="1" applyFont="1" applyFill="1" applyBorder="1">
      <alignment/>
      <protection/>
    </xf>
    <xf numFmtId="0" fontId="0" fillId="0" borderId="13" xfId="58" applyFont="1" applyBorder="1">
      <alignment/>
      <protection/>
    </xf>
    <xf numFmtId="0" fontId="0" fillId="0" borderId="11" xfId="58" applyFont="1" applyBorder="1">
      <alignment/>
      <protection/>
    </xf>
    <xf numFmtId="44" fontId="0" fillId="0" borderId="50" xfId="46" applyFont="1" applyBorder="1" applyAlignment="1">
      <alignment/>
    </xf>
    <xf numFmtId="44" fontId="0" fillId="0" borderId="12" xfId="46" applyFont="1" applyBorder="1" applyAlignment="1">
      <alignment/>
    </xf>
    <xf numFmtId="0" fontId="0" fillId="0" borderId="12" xfId="58" applyFont="1" applyBorder="1">
      <alignment/>
      <protection/>
    </xf>
    <xf numFmtId="0" fontId="2" fillId="0" borderId="13" xfId="58" applyFont="1" applyBorder="1" applyAlignment="1">
      <alignment horizontal="center" wrapText="1"/>
      <protection/>
    </xf>
    <xf numFmtId="0" fontId="2" fillId="0" borderId="11" xfId="58" applyFont="1" applyBorder="1" applyAlignment="1">
      <alignment horizontal="center"/>
      <protection/>
    </xf>
    <xf numFmtId="0" fontId="16" fillId="0" borderId="39" xfId="58" applyFont="1" applyBorder="1" applyAlignment="1">
      <alignment horizontal="center"/>
      <protection/>
    </xf>
    <xf numFmtId="0" fontId="16" fillId="0" borderId="38" xfId="58" applyFont="1" applyBorder="1" applyAlignment="1">
      <alignment horizontal="center" wrapText="1"/>
      <protection/>
    </xf>
    <xf numFmtId="0" fontId="16" fillId="0" borderId="37" xfId="58" applyFont="1" applyBorder="1" applyAlignment="1">
      <alignment horizontal="center" wrapText="1"/>
      <protection/>
    </xf>
    <xf numFmtId="0" fontId="16" fillId="0" borderId="25" xfId="58" applyFont="1" applyBorder="1" applyAlignment="1">
      <alignment horizontal="center" wrapText="1"/>
      <protection/>
    </xf>
    <xf numFmtId="0" fontId="16" fillId="0" borderId="23" xfId="58" applyFont="1" applyBorder="1">
      <alignment/>
      <protection/>
    </xf>
    <xf numFmtId="0" fontId="16" fillId="0" borderId="61" xfId="58" applyFont="1" applyBorder="1">
      <alignment/>
      <protection/>
    </xf>
    <xf numFmtId="168" fontId="8" fillId="0" borderId="35" xfId="58" applyNumberFormat="1" applyFont="1" applyBorder="1">
      <alignment/>
      <protection/>
    </xf>
    <xf numFmtId="0" fontId="0" fillId="0" borderId="14" xfId="58" applyBorder="1">
      <alignment/>
      <protection/>
    </xf>
    <xf numFmtId="0" fontId="8" fillId="0" borderId="34" xfId="58" applyFont="1" applyFill="1" applyBorder="1">
      <alignment/>
      <protection/>
    </xf>
    <xf numFmtId="0" fontId="12" fillId="0" borderId="0" xfId="58" applyFont="1" applyBorder="1">
      <alignment/>
      <protection/>
    </xf>
    <xf numFmtId="168" fontId="12" fillId="0" borderId="32" xfId="58" applyNumberFormat="1" applyFont="1" applyBorder="1">
      <alignment/>
      <protection/>
    </xf>
    <xf numFmtId="0" fontId="0" fillId="0" borderId="22" xfId="58" applyBorder="1">
      <alignment/>
      <protection/>
    </xf>
    <xf numFmtId="0" fontId="12" fillId="0" borderId="31" xfId="58" applyFont="1" applyFill="1" applyBorder="1">
      <alignment/>
      <protection/>
    </xf>
    <xf numFmtId="0" fontId="12" fillId="0" borderId="0" xfId="58" applyFont="1" applyFill="1">
      <alignment/>
      <protection/>
    </xf>
    <xf numFmtId="168" fontId="12" fillId="0" borderId="30" xfId="58" applyNumberFormat="1" applyFont="1" applyBorder="1">
      <alignment/>
      <protection/>
    </xf>
    <xf numFmtId="0" fontId="0" fillId="0" borderId="0" xfId="58" applyBorder="1">
      <alignment/>
      <protection/>
    </xf>
    <xf numFmtId="0" fontId="12" fillId="0" borderId="29" xfId="58" applyFont="1" applyFill="1" applyBorder="1">
      <alignment/>
      <protection/>
    </xf>
    <xf numFmtId="168" fontId="12" fillId="0" borderId="30" xfId="46" applyNumberFormat="1" applyFont="1" applyBorder="1" applyAlignment="1">
      <alignment/>
    </xf>
    <xf numFmtId="0" fontId="12" fillId="0" borderId="29" xfId="58" applyFont="1" applyBorder="1">
      <alignment/>
      <protection/>
    </xf>
    <xf numFmtId="0" fontId="0" fillId="0" borderId="0" xfId="58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18" fillId="0" borderId="0" xfId="58" applyFont="1" applyAlignment="1">
      <alignment horizontal="left"/>
      <protection/>
    </xf>
    <xf numFmtId="0" fontId="8" fillId="0" borderId="0" xfId="58" applyFont="1" applyBorder="1">
      <alignment/>
      <protection/>
    </xf>
    <xf numFmtId="168" fontId="12" fillId="0" borderId="33" xfId="46" applyNumberFormat="1" applyFont="1" applyBorder="1" applyAlignment="1">
      <alignment/>
    </xf>
    <xf numFmtId="49" fontId="0" fillId="0" borderId="0" xfId="58" applyNumberFormat="1" applyFont="1" applyAlignment="1">
      <alignment horizontal="left"/>
      <protection/>
    </xf>
    <xf numFmtId="14" fontId="12" fillId="0" borderId="32" xfId="58" applyNumberFormat="1" applyFont="1" applyBorder="1" applyAlignment="1">
      <alignment horizontal="left"/>
      <protection/>
    </xf>
    <xf numFmtId="0" fontId="12" fillId="0" borderId="31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4" fontId="12" fillId="0" borderId="30" xfId="58" applyNumberFormat="1" applyFont="1" applyBorder="1" applyAlignment="1">
      <alignment horizontal="left"/>
      <protection/>
    </xf>
    <xf numFmtId="0" fontId="0" fillId="0" borderId="19" xfId="58" applyFont="1" applyBorder="1" applyAlignment="1">
      <alignment horizontal="left"/>
      <protection/>
    </xf>
    <xf numFmtId="0" fontId="12" fillId="0" borderId="28" xfId="58" applyFont="1" applyBorder="1" quotePrefix="1">
      <alignment/>
      <protection/>
    </xf>
    <xf numFmtId="0" fontId="12" fillId="0" borderId="27" xfId="58" applyFont="1" applyBorder="1">
      <alignment/>
      <protection/>
    </xf>
    <xf numFmtId="0" fontId="12" fillId="0" borderId="19" xfId="58" applyFont="1" applyBorder="1">
      <alignment/>
      <protection/>
    </xf>
    <xf numFmtId="0" fontId="8" fillId="0" borderId="14" xfId="58" applyFont="1" applyBorder="1" applyAlignment="1">
      <alignment horizontal="left"/>
      <protection/>
    </xf>
    <xf numFmtId="0" fontId="8" fillId="0" borderId="14" xfId="58" applyFont="1" applyBorder="1">
      <alignment/>
      <protection/>
    </xf>
    <xf numFmtId="0" fontId="2" fillId="0" borderId="0" xfId="58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4" fillId="0" borderId="0" xfId="0" applyFont="1" applyAlignment="1">
      <alignment horizontal="center"/>
    </xf>
    <xf numFmtId="0" fontId="10" fillId="35" borderId="4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4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62" xfId="0" applyBorder="1" applyAlignment="1">
      <alignment/>
    </xf>
    <xf numFmtId="0" fontId="21" fillId="0" borderId="4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4" fontId="8" fillId="0" borderId="55" xfId="0" applyNumberFormat="1" applyFont="1" applyFill="1" applyBorder="1" applyAlignment="1" applyProtection="1">
      <alignment/>
      <protection locked="0"/>
    </xf>
    <xf numFmtId="0" fontId="17" fillId="0" borderId="46" xfId="0" applyFont="1" applyBorder="1" applyAlignment="1">
      <alignment vertical="center" wrapText="1"/>
    </xf>
    <xf numFmtId="16" fontId="12" fillId="0" borderId="0" xfId="0" applyNumberFormat="1" applyFont="1" applyBorder="1" applyAlignment="1">
      <alignment/>
    </xf>
    <xf numFmtId="44" fontId="20" fillId="0" borderId="53" xfId="44" applyFont="1" applyFill="1" applyBorder="1" applyAlignment="1" applyProtection="1">
      <alignment/>
      <protection/>
    </xf>
    <xf numFmtId="0" fontId="58" fillId="0" borderId="0" xfId="0" applyFont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4" fontId="20" fillId="0" borderId="55" xfId="44" applyNumberFormat="1" applyFont="1" applyFill="1" applyBorder="1" applyAlignment="1">
      <alignment/>
    </xf>
    <xf numFmtId="44" fontId="20" fillId="0" borderId="52" xfId="44" applyNumberFormat="1" applyFont="1" applyFill="1" applyBorder="1" applyAlignment="1">
      <alignment/>
    </xf>
    <xf numFmtId="44" fontId="20" fillId="0" borderId="51" xfId="44" applyNumberFormat="1" applyFont="1" applyFill="1" applyBorder="1" applyAlignment="1">
      <alignment/>
    </xf>
    <xf numFmtId="44" fontId="20" fillId="0" borderId="57" xfId="44" applyNumberFormat="1" applyFont="1" applyFill="1" applyBorder="1" applyAlignment="1">
      <alignment/>
    </xf>
    <xf numFmtId="44" fontId="20" fillId="0" borderId="56" xfId="44" applyNumberFormat="1" applyFont="1" applyFill="1" applyBorder="1" applyAlignment="1">
      <alignment/>
    </xf>
    <xf numFmtId="9" fontId="20" fillId="0" borderId="58" xfId="0" applyNumberFormat="1" applyFont="1" applyBorder="1" applyAlignment="1">
      <alignment/>
    </xf>
    <xf numFmtId="168" fontId="12" fillId="0" borderId="33" xfId="44" applyNumberFormat="1" applyFont="1" applyFill="1" applyBorder="1" applyAlignment="1">
      <alignment/>
    </xf>
    <xf numFmtId="168" fontId="12" fillId="0" borderId="30" xfId="44" applyNumberFormat="1" applyFont="1" applyFill="1" applyBorder="1" applyAlignment="1">
      <alignment/>
    </xf>
    <xf numFmtId="168" fontId="12" fillId="0" borderId="30" xfId="0" applyNumberFormat="1" applyFont="1" applyFill="1" applyBorder="1" applyAlignment="1">
      <alignment/>
    </xf>
    <xf numFmtId="168" fontId="12" fillId="0" borderId="32" xfId="0" applyNumberFormat="1" applyFont="1" applyFill="1" applyBorder="1" applyAlignment="1">
      <alignment/>
    </xf>
    <xf numFmtId="168" fontId="8" fillId="0" borderId="35" xfId="0" applyNumberFormat="1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59" fillId="0" borderId="0" xfId="0" applyFont="1" applyAlignment="1">
      <alignment/>
    </xf>
    <xf numFmtId="0" fontId="12" fillId="0" borderId="22" xfId="58" applyFont="1" applyBorder="1">
      <alignment/>
      <protection/>
    </xf>
    <xf numFmtId="168" fontId="8" fillId="0" borderId="52" xfId="46" applyNumberFormat="1" applyFont="1" applyBorder="1" applyAlignment="1">
      <alignment/>
    </xf>
    <xf numFmtId="168" fontId="8" fillId="0" borderId="55" xfId="46" applyNumberFormat="1" applyFont="1" applyBorder="1" applyAlignment="1">
      <alignment/>
    </xf>
    <xf numFmtId="172" fontId="12" fillId="0" borderId="0" xfId="58" applyNumberFormat="1" applyFont="1" applyBorder="1" applyAlignment="1">
      <alignment horizontal="left"/>
      <protection/>
    </xf>
    <xf numFmtId="172" fontId="12" fillId="0" borderId="0" xfId="0" applyNumberFormat="1" applyFont="1" applyBorder="1" applyAlignment="1">
      <alignment/>
    </xf>
    <xf numFmtId="172" fontId="12" fillId="0" borderId="0" xfId="58" applyNumberFormat="1" applyFont="1" applyBorder="1">
      <alignment/>
      <protection/>
    </xf>
    <xf numFmtId="0" fontId="14" fillId="0" borderId="0" xfId="58" applyFont="1" applyAlignment="1">
      <alignment horizontal="center"/>
      <protection/>
    </xf>
    <xf numFmtId="0" fontId="9" fillId="36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14" fillId="37" borderId="66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68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69" xfId="0" applyFont="1" applyFill="1" applyBorder="1" applyAlignment="1">
      <alignment horizontal="center" vertical="center" wrapText="1"/>
    </xf>
    <xf numFmtId="0" fontId="13" fillId="38" borderId="0" xfId="58" applyFont="1" applyFill="1" applyAlignment="1">
      <alignment horizontal="center"/>
      <protection/>
    </xf>
    <xf numFmtId="0" fontId="9" fillId="36" borderId="66" xfId="58" applyFont="1" applyFill="1" applyBorder="1" applyAlignment="1">
      <alignment horizontal="center"/>
      <protection/>
    </xf>
    <xf numFmtId="0" fontId="9" fillId="36" borderId="67" xfId="58" applyFont="1" applyFill="1" applyBorder="1" applyAlignment="1">
      <alignment horizontal="center"/>
      <protection/>
    </xf>
    <xf numFmtId="0" fontId="9" fillId="36" borderId="68" xfId="58" applyFont="1" applyFill="1" applyBorder="1" applyAlignment="1">
      <alignment horizontal="center"/>
      <protection/>
    </xf>
    <xf numFmtId="0" fontId="2" fillId="0" borderId="37" xfId="58" applyFont="1" applyBorder="1" applyAlignment="1">
      <alignment horizontal="center"/>
      <protection/>
    </xf>
    <xf numFmtId="0" fontId="2" fillId="0" borderId="48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40" xfId="58" applyFont="1" applyBorder="1" applyAlignment="1">
      <alignment horizontal="center"/>
      <protection/>
    </xf>
    <xf numFmtId="0" fontId="16" fillId="0" borderId="23" xfId="58" applyFont="1" applyBorder="1" applyAlignment="1">
      <alignment horizontal="center"/>
      <protection/>
    </xf>
    <xf numFmtId="0" fontId="16" fillId="0" borderId="25" xfId="58" applyFont="1" applyBorder="1" applyAlignment="1">
      <alignment horizontal="center"/>
      <protection/>
    </xf>
    <xf numFmtId="0" fontId="9" fillId="36" borderId="66" xfId="0" applyFont="1" applyFill="1" applyBorder="1" applyAlignment="1">
      <alignment horizontal="center"/>
    </xf>
    <xf numFmtId="0" fontId="9" fillId="36" borderId="67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44" fontId="12" fillId="0" borderId="57" xfId="0" applyNumberFormat="1" applyFont="1" applyBorder="1" applyAlignment="1">
      <alignment/>
    </xf>
    <xf numFmtId="44" fontId="12" fillId="0" borderId="56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38" borderId="0" xfId="0" applyFont="1" applyFill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7" fillId="0" borderId="41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9" fillId="36" borderId="57" xfId="0" applyFont="1" applyFill="1" applyBorder="1" applyAlignment="1">
      <alignment horizontal="center"/>
    </xf>
    <xf numFmtId="0" fontId="9" fillId="36" borderId="71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352425</xdr:rowOff>
    </xdr:from>
    <xdr:to>
      <xdr:col>3</xdr:col>
      <xdr:colOff>66675</xdr:colOff>
      <xdr:row>3</xdr:row>
      <xdr:rowOff>152400</xdr:rowOff>
    </xdr:to>
    <xdr:pic>
      <xdr:nvPicPr>
        <xdr:cNvPr id="1" name="Picture 2" descr="Univ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458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352425</xdr:rowOff>
    </xdr:from>
    <xdr:to>
      <xdr:col>3</xdr:col>
      <xdr:colOff>66675</xdr:colOff>
      <xdr:row>3</xdr:row>
      <xdr:rowOff>152400</xdr:rowOff>
    </xdr:to>
    <xdr:pic>
      <xdr:nvPicPr>
        <xdr:cNvPr id="1" name="Picture 2" descr="Univ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458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13</xdr:row>
      <xdr:rowOff>142875</xdr:rowOff>
    </xdr:from>
    <xdr:to>
      <xdr:col>3</xdr:col>
      <xdr:colOff>1543050</xdr:colOff>
      <xdr:row>16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3495675"/>
          <a:ext cx="2876550" cy="7429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4</xdr:col>
      <xdr:colOff>38100</xdr:colOff>
      <xdr:row>3</xdr:row>
      <xdr:rowOff>266700</xdr:rowOff>
    </xdr:to>
    <xdr:pic>
      <xdr:nvPicPr>
        <xdr:cNvPr id="1" name="Picture 2" descr="Univ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1343025</xdr:colOff>
      <xdr:row>47</xdr:row>
      <xdr:rowOff>295275</xdr:rowOff>
    </xdr:from>
    <xdr:ext cx="2447925" cy="1438275"/>
    <xdr:sp>
      <xdr:nvSpPr>
        <xdr:cNvPr id="2" name="TextBox 7"/>
        <xdr:cNvSpPr txBox="1">
          <a:spLocks noChangeArrowheads="1"/>
        </xdr:cNvSpPr>
      </xdr:nvSpPr>
      <xdr:spPr>
        <a:xfrm>
          <a:off x="14039850" y="12934950"/>
          <a:ext cx="24479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CEDAR AVENUE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 CENTER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10620 CEDAR AVENUE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CLEVELAND, OHIO 44106-7228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busfin@case.edu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 216-368-6907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216-368-0765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 www.case.edu/pdc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4</xdr:col>
      <xdr:colOff>38100</xdr:colOff>
      <xdr:row>3</xdr:row>
      <xdr:rowOff>266700</xdr:rowOff>
    </xdr:to>
    <xdr:pic>
      <xdr:nvPicPr>
        <xdr:cNvPr id="1" name="Picture 2" descr="Univ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5</xdr:col>
      <xdr:colOff>1343025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2886075"/>
          <a:ext cx="3619500" cy="942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10</xdr:col>
      <xdr:colOff>1247775</xdr:colOff>
      <xdr:row>47</xdr:row>
      <xdr:rowOff>257175</xdr:rowOff>
    </xdr:from>
    <xdr:ext cx="2619375" cy="1466850"/>
    <xdr:sp>
      <xdr:nvSpPr>
        <xdr:cNvPr id="3" name="TextBox 3"/>
        <xdr:cNvSpPr txBox="1">
          <a:spLocks noChangeArrowheads="1"/>
        </xdr:cNvSpPr>
      </xdr:nvSpPr>
      <xdr:spPr>
        <a:xfrm>
          <a:off x="13944600" y="12887325"/>
          <a:ext cx="26193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CEDAR AVENUE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 CENTER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10620 CEDAR AVENUE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CLEVELAND, OHIO 44106-7228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busfin@case.edu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 216-368-6907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216-368-0765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 www.case.edu/pdc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24.57421875" style="126" customWidth="1"/>
    <col min="2" max="2" width="35.28125" style="126" customWidth="1"/>
    <col min="3" max="3" width="9.140625" style="126" customWidth="1"/>
    <col min="4" max="4" width="23.7109375" style="126" customWidth="1"/>
    <col min="5" max="5" width="20.7109375" style="126" customWidth="1"/>
    <col min="6" max="6" width="23.7109375" style="126" customWidth="1"/>
    <col min="7" max="8" width="18.7109375" style="126" customWidth="1"/>
    <col min="9" max="9" width="23.8515625" style="126" customWidth="1"/>
    <col min="10" max="10" width="13.28125" style="126" customWidth="1"/>
    <col min="11" max="11" width="23.7109375" style="126" customWidth="1"/>
    <col min="12" max="16384" width="9.140625" style="126" customWidth="1"/>
  </cols>
  <sheetData>
    <row r="1" spans="1:11" ht="31.5" customHeight="1">
      <c r="A1" s="324" t="s">
        <v>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8:11" ht="16.5" thickBot="1">
      <c r="H2" s="325" t="s">
        <v>14</v>
      </c>
      <c r="I2" s="326"/>
      <c r="J2" s="326"/>
      <c r="K2" s="327"/>
    </row>
    <row r="3" spans="8:11" ht="30" customHeight="1">
      <c r="H3" s="277" t="s">
        <v>113</v>
      </c>
      <c r="I3" s="314"/>
      <c r="J3" s="278"/>
      <c r="K3" s="279"/>
    </row>
    <row r="4" spans="8:11" ht="30" customHeight="1">
      <c r="H4" s="280" t="s">
        <v>114</v>
      </c>
      <c r="I4" s="9"/>
      <c r="J4" s="281"/>
      <c r="K4" s="282"/>
    </row>
    <row r="5" spans="8:11" ht="15">
      <c r="H5" s="283" t="s">
        <v>115</v>
      </c>
      <c r="I5" s="315"/>
      <c r="J5" s="284"/>
      <c r="K5" s="282"/>
    </row>
    <row r="6" spans="3:11" ht="18.75">
      <c r="C6" s="271" t="s">
        <v>96</v>
      </c>
      <c r="H6" s="280" t="s">
        <v>116</v>
      </c>
      <c r="I6" s="9"/>
      <c r="J6" s="285"/>
      <c r="K6" s="282"/>
    </row>
    <row r="7" spans="3:11" ht="18.75">
      <c r="C7" s="271" t="s">
        <v>95</v>
      </c>
      <c r="H7" s="280" t="s">
        <v>117</v>
      </c>
      <c r="I7" s="9"/>
      <c r="J7" s="285"/>
      <c r="K7" s="282"/>
    </row>
    <row r="8" spans="8:13" ht="19.5" thickBot="1">
      <c r="H8" s="286" t="s">
        <v>118</v>
      </c>
      <c r="I8" s="316"/>
      <c r="J8" s="287"/>
      <c r="K8" s="288"/>
      <c r="L8" s="270"/>
      <c r="M8" s="270"/>
    </row>
    <row r="9" spans="1:11" ht="23.25">
      <c r="A9" s="337" t="s">
        <v>92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</row>
    <row r="10" spans="1:10" ht="6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4" ht="18">
      <c r="A11" s="268" t="s">
        <v>0</v>
      </c>
      <c r="B11" s="169"/>
      <c r="C11" s="169"/>
      <c r="D11" s="169"/>
      <c r="E11" s="256" t="s">
        <v>1</v>
      </c>
      <c r="F11" s="169"/>
      <c r="G11" s="127"/>
      <c r="H11" s="127"/>
      <c r="I11" s="267" t="s">
        <v>3</v>
      </c>
      <c r="J11" s="254"/>
      <c r="K11" s="254"/>
      <c r="L11" s="254"/>
      <c r="M11" s="254"/>
      <c r="N11" s="253"/>
    </row>
    <row r="12" spans="1:14" ht="18">
      <c r="A12" s="169" t="s">
        <v>56</v>
      </c>
      <c r="B12" s="266"/>
      <c r="C12" s="169"/>
      <c r="D12" s="169"/>
      <c r="E12" s="265" t="s">
        <v>2</v>
      </c>
      <c r="F12" s="266"/>
      <c r="G12" s="264"/>
      <c r="H12" s="127"/>
      <c r="I12" s="255" t="s">
        <v>70</v>
      </c>
      <c r="J12" s="263"/>
      <c r="K12" s="263"/>
      <c r="L12" s="254"/>
      <c r="M12" s="254"/>
      <c r="N12" s="253"/>
    </row>
    <row r="13" spans="1:14" ht="18">
      <c r="A13" s="169" t="s">
        <v>68</v>
      </c>
      <c r="B13" s="169"/>
      <c r="C13" s="169"/>
      <c r="D13" s="169"/>
      <c r="E13" s="252" t="s">
        <v>49</v>
      </c>
      <c r="F13" s="323"/>
      <c r="G13" s="262"/>
      <c r="H13" s="127"/>
      <c r="I13" s="255" t="s">
        <v>82</v>
      </c>
      <c r="J13" s="254"/>
      <c r="K13" s="261"/>
      <c r="L13" s="254"/>
      <c r="M13" s="254"/>
      <c r="N13" s="253"/>
    </row>
    <row r="14" spans="1:14" ht="18.75" thickBot="1">
      <c r="A14" s="169"/>
      <c r="B14" s="169"/>
      <c r="C14" s="169"/>
      <c r="D14" s="169"/>
      <c r="E14" s="260" t="s">
        <v>91</v>
      </c>
      <c r="F14" s="245"/>
      <c r="G14" s="259"/>
      <c r="H14" s="127"/>
      <c r="I14" s="255" t="s">
        <v>71</v>
      </c>
      <c r="J14" s="254"/>
      <c r="K14" s="258"/>
      <c r="L14" s="254"/>
      <c r="M14" s="254"/>
      <c r="N14" s="253"/>
    </row>
    <row r="15" spans="1:14" ht="18">
      <c r="A15" s="169"/>
      <c r="B15" s="169"/>
      <c r="C15" s="169"/>
      <c r="D15" s="169"/>
      <c r="E15" s="252" t="s">
        <v>50</v>
      </c>
      <c r="F15" s="249"/>
      <c r="G15" s="257">
        <f>D44</f>
        <v>0</v>
      </c>
      <c r="H15" s="127"/>
      <c r="I15" s="255" t="s">
        <v>48</v>
      </c>
      <c r="J15" s="254"/>
      <c r="K15" s="254"/>
      <c r="L15" s="254"/>
      <c r="M15" s="254"/>
      <c r="N15" s="253"/>
    </row>
    <row r="16" spans="1:14" ht="18">
      <c r="A16" s="169" t="s">
        <v>57</v>
      </c>
      <c r="B16" s="256"/>
      <c r="C16" s="169"/>
      <c r="D16" s="169"/>
      <c r="E16" s="252" t="s">
        <v>51</v>
      </c>
      <c r="F16" s="249"/>
      <c r="G16" s="251">
        <f>E44</f>
        <v>0</v>
      </c>
      <c r="H16" s="127"/>
      <c r="I16" s="255" t="s">
        <v>72</v>
      </c>
      <c r="J16" s="254"/>
      <c r="K16" s="254"/>
      <c r="L16" s="254"/>
      <c r="M16" s="254"/>
      <c r="N16" s="253"/>
    </row>
    <row r="17" spans="1:13" ht="18">
      <c r="A17" s="169" t="s">
        <v>58</v>
      </c>
      <c r="B17" s="243"/>
      <c r="C17" s="169"/>
      <c r="D17" s="169"/>
      <c r="E17" s="252" t="s">
        <v>52</v>
      </c>
      <c r="F17" s="249"/>
      <c r="G17" s="251">
        <f>F44</f>
        <v>0</v>
      </c>
      <c r="H17" s="127"/>
      <c r="I17" s="127"/>
      <c r="J17" s="127"/>
      <c r="K17" s="127"/>
      <c r="L17" s="127"/>
      <c r="M17" s="127"/>
    </row>
    <row r="18" spans="1:13" ht="18">
      <c r="A18" s="169" t="s">
        <v>59</v>
      </c>
      <c r="B18" s="243"/>
      <c r="C18" s="169"/>
      <c r="D18" s="169"/>
      <c r="E18" s="250" t="s">
        <v>53</v>
      </c>
      <c r="F18" s="249"/>
      <c r="G18" s="248">
        <f>I44</f>
        <v>0</v>
      </c>
      <c r="H18" s="127"/>
      <c r="I18" s="127"/>
      <c r="J18" s="127"/>
      <c r="K18" s="127"/>
      <c r="L18" s="127"/>
      <c r="M18" s="127"/>
    </row>
    <row r="19" spans="1:13" ht="18.75" thickBot="1">
      <c r="A19" s="247" t="s">
        <v>76</v>
      </c>
      <c r="B19" s="243"/>
      <c r="C19" s="169"/>
      <c r="D19" s="169"/>
      <c r="E19" s="246" t="s">
        <v>54</v>
      </c>
      <c r="F19" s="245"/>
      <c r="G19" s="244">
        <f>G44</f>
        <v>0</v>
      </c>
      <c r="H19" s="127"/>
      <c r="I19" s="127"/>
      <c r="J19" s="127"/>
      <c r="K19" s="127"/>
      <c r="L19" s="127"/>
      <c r="M19" s="127"/>
    </row>
    <row r="20" spans="1:13" ht="18">
      <c r="A20" s="169" t="s">
        <v>69</v>
      </c>
      <c r="B20" s="243"/>
      <c r="C20" s="169"/>
      <c r="D20" s="169"/>
      <c r="E20" s="242" t="s">
        <v>55</v>
      </c>
      <c r="F20" s="241"/>
      <c r="G20" s="240">
        <f>H44</f>
        <v>0</v>
      </c>
      <c r="H20" s="127"/>
      <c r="I20" s="127"/>
      <c r="J20" s="127"/>
      <c r="K20" s="127"/>
      <c r="L20" s="127"/>
      <c r="M20" s="127"/>
    </row>
    <row r="21" spans="1:13" ht="9.75" customHeight="1" thickBo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31.5">
      <c r="A22" s="239" t="s">
        <v>4</v>
      </c>
      <c r="B22" s="238" t="s">
        <v>5</v>
      </c>
      <c r="C22" s="346" t="s">
        <v>6</v>
      </c>
      <c r="D22" s="347"/>
      <c r="E22" s="347"/>
      <c r="F22" s="347"/>
      <c r="G22" s="236" t="s">
        <v>38</v>
      </c>
      <c r="H22" s="237" t="s">
        <v>39</v>
      </c>
      <c r="I22" s="236" t="s">
        <v>40</v>
      </c>
      <c r="J22" s="235" t="s">
        <v>87</v>
      </c>
      <c r="K22" s="234" t="s">
        <v>37</v>
      </c>
      <c r="L22" s="127"/>
      <c r="M22" s="127"/>
    </row>
    <row r="23" spans="1:13" ht="24" customHeight="1">
      <c r="A23" s="196"/>
      <c r="B23" s="228"/>
      <c r="C23" s="344" t="s">
        <v>46</v>
      </c>
      <c r="D23" s="345"/>
      <c r="E23" s="233" t="s">
        <v>36</v>
      </c>
      <c r="F23" s="232" t="s">
        <v>45</v>
      </c>
      <c r="G23" s="231"/>
      <c r="H23" s="230"/>
      <c r="I23" s="229"/>
      <c r="J23" s="228"/>
      <c r="K23" s="227"/>
      <c r="L23" s="127"/>
      <c r="M23" s="127"/>
    </row>
    <row r="24" spans="1:13" ht="15.75" customHeight="1">
      <c r="A24" s="215" t="s">
        <v>19</v>
      </c>
      <c r="B24" s="196"/>
      <c r="C24" s="226"/>
      <c r="D24" s="224"/>
      <c r="E24" s="224"/>
      <c r="F24" s="225"/>
      <c r="G24" s="224"/>
      <c r="H24" s="223"/>
      <c r="I24" s="222"/>
      <c r="J24" s="221"/>
      <c r="K24" s="220"/>
      <c r="L24" s="142"/>
      <c r="M24" s="127"/>
    </row>
    <row r="25" spans="1:11" s="169" customFormat="1" ht="16.5" customHeight="1">
      <c r="A25" s="196"/>
      <c r="B25" s="196"/>
      <c r="C25" s="218" t="e">
        <f>D25/$D$44</f>
        <v>#DIV/0!</v>
      </c>
      <c r="D25" s="217"/>
      <c r="E25" s="204"/>
      <c r="F25" s="202">
        <f>D25+E25</f>
        <v>0</v>
      </c>
      <c r="G25" s="182"/>
      <c r="H25" s="182"/>
      <c r="I25" s="201">
        <f>G25+H25</f>
        <v>0</v>
      </c>
      <c r="J25" s="200" t="e">
        <f>I25/D25</f>
        <v>#DIV/0!</v>
      </c>
      <c r="K25" s="199">
        <f>F25-I25</f>
        <v>0</v>
      </c>
    </row>
    <row r="26" spans="1:11" s="169" customFormat="1" ht="16.5" customHeight="1">
      <c r="A26" s="219"/>
      <c r="B26" s="196"/>
      <c r="C26" s="218" t="e">
        <f>D26/$D$44</f>
        <v>#DIV/0!</v>
      </c>
      <c r="D26" s="217"/>
      <c r="E26" s="204"/>
      <c r="F26" s="202">
        <f>D26+E26</f>
        <v>0</v>
      </c>
      <c r="G26" s="182"/>
      <c r="H26" s="182"/>
      <c r="I26" s="201">
        <f>G26+H26</f>
        <v>0</v>
      </c>
      <c r="J26" s="200" t="e">
        <f>I26/D26</f>
        <v>#DIV/0!</v>
      </c>
      <c r="K26" s="199">
        <f>F26-I26</f>
        <v>0</v>
      </c>
    </row>
    <row r="27" spans="1:11" s="169" customFormat="1" ht="16.5" customHeight="1">
      <c r="A27" s="196"/>
      <c r="B27" s="196"/>
      <c r="C27" s="218" t="e">
        <f>D27/$D$44</f>
        <v>#DIV/0!</v>
      </c>
      <c r="D27" s="217"/>
      <c r="E27" s="204"/>
      <c r="F27" s="202">
        <f>D27+E27</f>
        <v>0</v>
      </c>
      <c r="G27" s="182"/>
      <c r="H27" s="182"/>
      <c r="I27" s="201">
        <f>G27+H27</f>
        <v>0</v>
      </c>
      <c r="J27" s="200" t="e">
        <f>I27/D27</f>
        <v>#DIV/0!</v>
      </c>
      <c r="K27" s="199">
        <f>F27-I27</f>
        <v>0</v>
      </c>
    </row>
    <row r="28" spans="1:13" ht="15.75" customHeight="1">
      <c r="A28" s="215" t="s">
        <v>7</v>
      </c>
      <c r="B28" s="196"/>
      <c r="C28" s="195"/>
      <c r="D28" s="194"/>
      <c r="E28" s="194"/>
      <c r="F28" s="213"/>
      <c r="G28" s="194"/>
      <c r="H28" s="212"/>
      <c r="I28" s="211"/>
      <c r="J28" s="210"/>
      <c r="K28" s="209"/>
      <c r="L28" s="142"/>
      <c r="M28" s="127"/>
    </row>
    <row r="29" spans="1:11" s="169" customFormat="1" ht="16.5" customHeight="1">
      <c r="A29" s="196"/>
      <c r="B29" s="196"/>
      <c r="C29" s="218" t="e">
        <f>D29/$D$44</f>
        <v>#DIV/0!</v>
      </c>
      <c r="D29" s="217"/>
      <c r="E29" s="204"/>
      <c r="F29" s="202">
        <f>D29+E29</f>
        <v>0</v>
      </c>
      <c r="G29" s="216"/>
      <c r="H29" s="182"/>
      <c r="I29" s="201">
        <f>G29+H29</f>
        <v>0</v>
      </c>
      <c r="J29" s="200" t="e">
        <f>I29/D29</f>
        <v>#DIV/0!</v>
      </c>
      <c r="K29" s="199">
        <f>F29-I29</f>
        <v>0</v>
      </c>
    </row>
    <row r="30" spans="1:11" s="169" customFormat="1" ht="16.5" customHeight="1">
      <c r="A30" s="196"/>
      <c r="B30" s="196"/>
      <c r="C30" s="218" t="e">
        <f>D30/$D$44</f>
        <v>#DIV/0!</v>
      </c>
      <c r="D30" s="217"/>
      <c r="E30" s="204"/>
      <c r="F30" s="202">
        <f>D30+E30</f>
        <v>0</v>
      </c>
      <c r="G30" s="216"/>
      <c r="H30" s="182"/>
      <c r="I30" s="201">
        <f>G30+H30</f>
        <v>0</v>
      </c>
      <c r="J30" s="200" t="e">
        <f>I30/D30</f>
        <v>#DIV/0!</v>
      </c>
      <c r="K30" s="199">
        <f>F30-I30</f>
        <v>0</v>
      </c>
    </row>
    <row r="31" spans="1:11" s="169" customFormat="1" ht="16.5" customHeight="1">
      <c r="A31" s="196"/>
      <c r="B31" s="196"/>
      <c r="C31" s="218" t="e">
        <f>D31/$D$44</f>
        <v>#DIV/0!</v>
      </c>
      <c r="D31" s="217"/>
      <c r="E31" s="204"/>
      <c r="F31" s="202">
        <f>D31+E31</f>
        <v>0</v>
      </c>
      <c r="G31" s="216"/>
      <c r="H31" s="182"/>
      <c r="I31" s="201">
        <f>G31+H31</f>
        <v>0</v>
      </c>
      <c r="J31" s="200" t="e">
        <f>I31/D31</f>
        <v>#DIV/0!</v>
      </c>
      <c r="K31" s="199">
        <f>F31-I31</f>
        <v>0</v>
      </c>
    </row>
    <row r="32" spans="1:11" s="169" customFormat="1" ht="16.5" customHeight="1">
      <c r="A32" s="196"/>
      <c r="B32" s="196"/>
      <c r="C32" s="218" t="e">
        <f>D32/$D$44</f>
        <v>#DIV/0!</v>
      </c>
      <c r="D32" s="217"/>
      <c r="E32" s="204"/>
      <c r="F32" s="202">
        <f>D32+E32</f>
        <v>0</v>
      </c>
      <c r="G32" s="216"/>
      <c r="H32" s="182"/>
      <c r="I32" s="201">
        <f>G32+H32</f>
        <v>0</v>
      </c>
      <c r="J32" s="200" t="e">
        <f>I32/D32</f>
        <v>#DIV/0!</v>
      </c>
      <c r="K32" s="199">
        <f>F32-I32</f>
        <v>0</v>
      </c>
    </row>
    <row r="33" spans="1:13" ht="15.75" customHeight="1">
      <c r="A33" s="215" t="s">
        <v>8</v>
      </c>
      <c r="B33" s="196"/>
      <c r="C33" s="195"/>
      <c r="D33" s="194"/>
      <c r="E33" s="214"/>
      <c r="F33" s="213"/>
      <c r="G33" s="194"/>
      <c r="H33" s="212"/>
      <c r="I33" s="211"/>
      <c r="J33" s="210"/>
      <c r="K33" s="209"/>
      <c r="L33" s="142"/>
      <c r="M33" s="127"/>
    </row>
    <row r="34" spans="1:11" s="169" customFormat="1" ht="16.5" customHeight="1">
      <c r="A34" s="196"/>
      <c r="B34" s="196"/>
      <c r="C34" s="205"/>
      <c r="D34" s="204"/>
      <c r="E34" s="208"/>
      <c r="F34" s="202">
        <f aca="true" t="shared" si="0" ref="F34:F43">D34+E34</f>
        <v>0</v>
      </c>
      <c r="G34" s="182"/>
      <c r="H34" s="182"/>
      <c r="I34" s="201">
        <f aca="true" t="shared" si="1" ref="I34:I43">G34+H34</f>
        <v>0</v>
      </c>
      <c r="J34" s="200" t="e">
        <f aca="true" t="shared" si="2" ref="J34:J43">I34/E34</f>
        <v>#DIV/0!</v>
      </c>
      <c r="K34" s="199">
        <f aca="true" t="shared" si="3" ref="K34:K43">F34-I34</f>
        <v>0</v>
      </c>
    </row>
    <row r="35" spans="1:11" s="169" customFormat="1" ht="16.5" customHeight="1">
      <c r="A35" s="196"/>
      <c r="B35" s="196"/>
      <c r="C35" s="205"/>
      <c r="D35" s="207"/>
      <c r="E35" s="208"/>
      <c r="F35" s="202">
        <f t="shared" si="0"/>
        <v>0</v>
      </c>
      <c r="G35" s="182"/>
      <c r="H35" s="182"/>
      <c r="I35" s="201">
        <f t="shared" si="1"/>
        <v>0</v>
      </c>
      <c r="J35" s="200" t="e">
        <f t="shared" si="2"/>
        <v>#DIV/0!</v>
      </c>
      <c r="K35" s="199">
        <f t="shared" si="3"/>
        <v>0</v>
      </c>
    </row>
    <row r="36" spans="1:11" s="169" customFormat="1" ht="16.5" customHeight="1">
      <c r="A36" s="196"/>
      <c r="B36" s="196"/>
      <c r="C36" s="205"/>
      <c r="D36" s="204"/>
      <c r="E36" s="208"/>
      <c r="F36" s="202">
        <f t="shared" si="0"/>
        <v>0</v>
      </c>
      <c r="G36" s="182"/>
      <c r="H36" s="182"/>
      <c r="I36" s="201">
        <f t="shared" si="1"/>
        <v>0</v>
      </c>
      <c r="J36" s="200" t="e">
        <f t="shared" si="2"/>
        <v>#DIV/0!</v>
      </c>
      <c r="K36" s="199">
        <f t="shared" si="3"/>
        <v>0</v>
      </c>
    </row>
    <row r="37" spans="1:13" ht="16.5" customHeight="1">
      <c r="A37" s="196"/>
      <c r="B37" s="196"/>
      <c r="C37" s="195"/>
      <c r="D37" s="194"/>
      <c r="E37" s="208"/>
      <c r="F37" s="202">
        <f t="shared" si="0"/>
        <v>0</v>
      </c>
      <c r="G37" s="182"/>
      <c r="H37" s="182"/>
      <c r="I37" s="201">
        <f t="shared" si="1"/>
        <v>0</v>
      </c>
      <c r="J37" s="200" t="e">
        <f t="shared" si="2"/>
        <v>#DIV/0!</v>
      </c>
      <c r="K37" s="199">
        <f t="shared" si="3"/>
        <v>0</v>
      </c>
      <c r="L37" s="127"/>
      <c r="M37" s="127"/>
    </row>
    <row r="38" spans="1:13" ht="16.5" customHeight="1">
      <c r="A38" s="196"/>
      <c r="B38" s="196"/>
      <c r="C38" s="195"/>
      <c r="D38" s="194"/>
      <c r="E38" s="208"/>
      <c r="F38" s="202">
        <f t="shared" si="0"/>
        <v>0</v>
      </c>
      <c r="G38" s="182"/>
      <c r="H38" s="182"/>
      <c r="I38" s="201">
        <f t="shared" si="1"/>
        <v>0</v>
      </c>
      <c r="J38" s="200" t="e">
        <f t="shared" si="2"/>
        <v>#DIV/0!</v>
      </c>
      <c r="K38" s="199">
        <f t="shared" si="3"/>
        <v>0</v>
      </c>
      <c r="L38" s="127"/>
      <c r="M38" s="127"/>
    </row>
    <row r="39" spans="1:13" ht="16.5" customHeight="1">
      <c r="A39" s="196"/>
      <c r="B39" s="196"/>
      <c r="C39" s="195"/>
      <c r="D39" s="194"/>
      <c r="E39" s="208"/>
      <c r="F39" s="202">
        <f t="shared" si="0"/>
        <v>0</v>
      </c>
      <c r="G39" s="182"/>
      <c r="H39" s="182"/>
      <c r="I39" s="201">
        <f t="shared" si="1"/>
        <v>0</v>
      </c>
      <c r="J39" s="200" t="e">
        <f t="shared" si="2"/>
        <v>#DIV/0!</v>
      </c>
      <c r="K39" s="199">
        <f t="shared" si="3"/>
        <v>0</v>
      </c>
      <c r="L39" s="142"/>
      <c r="M39" s="127"/>
    </row>
    <row r="40" spans="1:13" ht="16.5" customHeight="1">
      <c r="A40" s="196"/>
      <c r="B40" s="196"/>
      <c r="C40" s="195"/>
      <c r="D40" s="194"/>
      <c r="E40" s="208"/>
      <c r="F40" s="202">
        <f t="shared" si="0"/>
        <v>0</v>
      </c>
      <c r="G40" s="182"/>
      <c r="H40" s="182"/>
      <c r="I40" s="201">
        <f t="shared" si="1"/>
        <v>0</v>
      </c>
      <c r="J40" s="200" t="e">
        <f t="shared" si="2"/>
        <v>#DIV/0!</v>
      </c>
      <c r="K40" s="199">
        <f t="shared" si="3"/>
        <v>0</v>
      </c>
      <c r="L40" s="142"/>
      <c r="M40" s="127"/>
    </row>
    <row r="41" spans="1:13" ht="16.5" customHeight="1">
      <c r="A41" s="196"/>
      <c r="B41" s="196"/>
      <c r="C41" s="195"/>
      <c r="D41" s="194"/>
      <c r="E41" s="208"/>
      <c r="F41" s="202">
        <f t="shared" si="0"/>
        <v>0</v>
      </c>
      <c r="G41" s="182"/>
      <c r="H41" s="182"/>
      <c r="I41" s="201">
        <f t="shared" si="1"/>
        <v>0</v>
      </c>
      <c r="J41" s="200" t="e">
        <f t="shared" si="2"/>
        <v>#DIV/0!</v>
      </c>
      <c r="K41" s="199">
        <f t="shared" si="3"/>
        <v>0</v>
      </c>
      <c r="L41" s="142"/>
      <c r="M41" s="127"/>
    </row>
    <row r="42" spans="1:13" ht="16.5" customHeight="1">
      <c r="A42" s="196"/>
      <c r="B42" s="196"/>
      <c r="C42" s="195"/>
      <c r="D42" s="194"/>
      <c r="E42" s="208"/>
      <c r="F42" s="202">
        <f t="shared" si="0"/>
        <v>0</v>
      </c>
      <c r="G42" s="182"/>
      <c r="H42" s="182"/>
      <c r="I42" s="201">
        <f t="shared" si="1"/>
        <v>0</v>
      </c>
      <c r="J42" s="200" t="e">
        <f t="shared" si="2"/>
        <v>#DIV/0!</v>
      </c>
      <c r="K42" s="199">
        <f t="shared" si="3"/>
        <v>0</v>
      </c>
      <c r="L42" s="127"/>
      <c r="M42" s="127"/>
    </row>
    <row r="43" spans="1:13" ht="16.5" customHeight="1" thickBot="1">
      <c r="A43" s="187"/>
      <c r="B43" s="187"/>
      <c r="C43" s="186"/>
      <c r="D43" s="185"/>
      <c r="E43" s="208"/>
      <c r="F43" s="202">
        <f t="shared" si="0"/>
        <v>0</v>
      </c>
      <c r="G43" s="182"/>
      <c r="H43" s="182"/>
      <c r="I43" s="201">
        <f t="shared" si="1"/>
        <v>0</v>
      </c>
      <c r="J43" s="200" t="e">
        <f t="shared" si="2"/>
        <v>#DIV/0!</v>
      </c>
      <c r="K43" s="199">
        <f t="shared" si="3"/>
        <v>0</v>
      </c>
      <c r="L43" s="127"/>
      <c r="M43" s="127"/>
    </row>
    <row r="44" spans="1:11" s="169" customFormat="1" ht="16.5" customHeight="1" thickBot="1">
      <c r="A44" s="177" t="s">
        <v>9</v>
      </c>
      <c r="B44" s="177"/>
      <c r="C44" s="176" t="e">
        <f>SUM(C25:C33)</f>
        <v>#DIV/0!</v>
      </c>
      <c r="D44" s="319">
        <f>SUM(D24:D32)</f>
        <v>0</v>
      </c>
      <c r="E44" s="175">
        <f>SUM(E34:E43)</f>
        <v>0</v>
      </c>
      <c r="F44" s="320">
        <f>D44+E44</f>
        <v>0</v>
      </c>
      <c r="G44" s="174">
        <f>SUM(G24:G43)</f>
        <v>0</v>
      </c>
      <c r="H44" s="173">
        <f>SUM(H24:H43)</f>
        <v>0</v>
      </c>
      <c r="I44" s="172">
        <f>G44+H44</f>
        <v>0</v>
      </c>
      <c r="J44" s="171" t="e">
        <f>I44/F44</f>
        <v>#DIV/0!</v>
      </c>
      <c r="K44" s="320">
        <f>F44-I44</f>
        <v>0</v>
      </c>
    </row>
    <row r="45" spans="1:13" ht="12.75" customHeight="1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2.75" customHeight="1">
      <c r="A46" s="341" t="s">
        <v>61</v>
      </c>
      <c r="B46" s="342"/>
      <c r="C46" s="343"/>
      <c r="D46" s="127"/>
      <c r="E46" s="168" t="s">
        <v>41</v>
      </c>
      <c r="F46" s="167"/>
      <c r="G46" s="166"/>
      <c r="H46" s="127"/>
      <c r="M46" s="127"/>
    </row>
    <row r="47" spans="1:13" ht="12.75" customHeight="1">
      <c r="A47" s="165" t="s">
        <v>10</v>
      </c>
      <c r="B47" s="164" t="s">
        <v>12</v>
      </c>
      <c r="C47" s="163" t="s">
        <v>11</v>
      </c>
      <c r="D47" s="127"/>
      <c r="E47" s="162" t="s">
        <v>42</v>
      </c>
      <c r="F47" s="161"/>
      <c r="G47" s="160" t="s">
        <v>43</v>
      </c>
      <c r="H47" s="127"/>
      <c r="M47" s="127"/>
    </row>
    <row r="48" spans="1:13" ht="14.25" customHeight="1">
      <c r="A48" s="158"/>
      <c r="B48" s="157"/>
      <c r="C48" s="156"/>
      <c r="D48" s="127"/>
      <c r="E48" s="159" t="s">
        <v>44</v>
      </c>
      <c r="F48" s="154"/>
      <c r="G48" s="153">
        <v>0</v>
      </c>
      <c r="H48" s="127"/>
      <c r="M48" s="127"/>
    </row>
    <row r="49" spans="1:13" ht="14.25" customHeight="1">
      <c r="A49" s="158"/>
      <c r="B49" s="157"/>
      <c r="C49" s="156"/>
      <c r="D49" s="127"/>
      <c r="E49" s="159" t="s">
        <v>62</v>
      </c>
      <c r="F49" s="154"/>
      <c r="G49" s="153">
        <v>0</v>
      </c>
      <c r="H49" s="127"/>
      <c r="M49" s="127"/>
    </row>
    <row r="50" spans="1:13" ht="14.25" customHeight="1">
      <c r="A50" s="158"/>
      <c r="B50" s="157"/>
      <c r="C50" s="156"/>
      <c r="D50" s="127"/>
      <c r="E50" s="159" t="s">
        <v>63</v>
      </c>
      <c r="F50" s="154"/>
      <c r="G50" s="153">
        <v>0</v>
      </c>
      <c r="H50" s="127"/>
      <c r="M50" s="127"/>
    </row>
    <row r="51" spans="1:13" ht="14.25" customHeight="1">
      <c r="A51" s="158"/>
      <c r="B51" s="157"/>
      <c r="C51" s="156"/>
      <c r="D51" s="127"/>
      <c r="E51" s="155" t="s">
        <v>64</v>
      </c>
      <c r="F51" s="154"/>
      <c r="G51" s="153">
        <v>0</v>
      </c>
      <c r="H51" s="127"/>
      <c r="M51" s="127"/>
    </row>
    <row r="52" spans="1:13" ht="14.25" customHeight="1">
      <c r="A52" s="158"/>
      <c r="B52" s="157"/>
      <c r="C52" s="156"/>
      <c r="D52" s="127"/>
      <c r="E52" s="155" t="s">
        <v>65</v>
      </c>
      <c r="F52" s="154"/>
      <c r="G52" s="153">
        <v>0</v>
      </c>
      <c r="H52" s="127"/>
      <c r="M52" s="127"/>
    </row>
    <row r="53" spans="1:13" ht="14.25" customHeight="1">
      <c r="A53" s="158"/>
      <c r="B53" s="157"/>
      <c r="C53" s="156"/>
      <c r="D53" s="127"/>
      <c r="E53" s="155" t="s">
        <v>66</v>
      </c>
      <c r="F53" s="154"/>
      <c r="G53" s="153">
        <v>0</v>
      </c>
      <c r="H53" s="127"/>
      <c r="M53" s="127"/>
    </row>
    <row r="54" spans="1:13" ht="14.25" customHeight="1" thickBot="1">
      <c r="A54" s="152" t="s">
        <v>35</v>
      </c>
      <c r="B54" s="151">
        <f>SUM(B48:B53)</f>
        <v>0</v>
      </c>
      <c r="C54" s="150"/>
      <c r="D54" s="127"/>
      <c r="E54" s="149" t="s">
        <v>67</v>
      </c>
      <c r="F54" s="148"/>
      <c r="G54" s="147">
        <v>0</v>
      </c>
      <c r="H54" s="127"/>
      <c r="I54" s="127"/>
      <c r="J54" s="127"/>
      <c r="K54" s="127"/>
      <c r="L54" s="127"/>
      <c r="M54" s="127"/>
    </row>
    <row r="55" spans="1:5" ht="6.75" customHeight="1" thickBot="1">
      <c r="A55" s="146"/>
      <c r="B55" s="145"/>
      <c r="C55" s="144"/>
      <c r="D55" s="127"/>
      <c r="E55" s="143"/>
    </row>
    <row r="56" spans="1:11" ht="16.5" customHeight="1" thickBot="1">
      <c r="A56" s="338" t="s">
        <v>14</v>
      </c>
      <c r="B56" s="339"/>
      <c r="C56" s="339"/>
      <c r="D56" s="340"/>
      <c r="E56" s="127"/>
      <c r="F56" s="328" t="s">
        <v>97</v>
      </c>
      <c r="G56" s="329"/>
      <c r="H56" s="329"/>
      <c r="I56" s="329"/>
      <c r="J56" s="329"/>
      <c r="K56" s="330"/>
    </row>
    <row r="57" spans="1:11" ht="30" customHeight="1">
      <c r="A57" s="141" t="s">
        <v>15</v>
      </c>
      <c r="B57" s="140"/>
      <c r="C57" s="140"/>
      <c r="D57" s="139"/>
      <c r="E57" s="127"/>
      <c r="F57" s="331"/>
      <c r="G57" s="332"/>
      <c r="H57" s="332"/>
      <c r="I57" s="332"/>
      <c r="J57" s="332"/>
      <c r="K57" s="333"/>
    </row>
    <row r="58" spans="1:11" ht="24.75" customHeight="1" thickBot="1">
      <c r="A58" s="138" t="s">
        <v>16</v>
      </c>
      <c r="B58" s="133"/>
      <c r="C58" s="133"/>
      <c r="D58" s="132"/>
      <c r="E58" s="127"/>
      <c r="F58" s="334"/>
      <c r="G58" s="335"/>
      <c r="H58" s="335"/>
      <c r="I58" s="335"/>
      <c r="J58" s="335"/>
      <c r="K58" s="336"/>
    </row>
    <row r="59" spans="1:5" ht="24.75" customHeight="1">
      <c r="A59" s="137" t="s">
        <v>90</v>
      </c>
      <c r="B59" s="134"/>
      <c r="C59" s="134"/>
      <c r="D59" s="136"/>
      <c r="E59" s="127"/>
    </row>
    <row r="60" spans="1:13" ht="21" customHeight="1" thickBot="1">
      <c r="A60" s="135" t="s">
        <v>17</v>
      </c>
      <c r="B60" s="134"/>
      <c r="C60" s="133"/>
      <c r="D60" s="132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30" customHeight="1" thickBot="1">
      <c r="A61" s="131" t="s">
        <v>18</v>
      </c>
      <c r="B61" s="130"/>
      <c r="C61" s="129"/>
      <c r="D61" s="128">
        <f>H44</f>
        <v>0</v>
      </c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</sheetData>
  <sheetProtection/>
  <mergeCells count="8">
    <mergeCell ref="A1:K1"/>
    <mergeCell ref="H2:K2"/>
    <mergeCell ref="F56:K58"/>
    <mergeCell ref="A9:K9"/>
    <mergeCell ref="A56:D56"/>
    <mergeCell ref="A46:C46"/>
    <mergeCell ref="C23:D23"/>
    <mergeCell ref="C22:F22"/>
  </mergeCells>
  <conditionalFormatting sqref="J25:J27 J29:J32 C25:C27 C29:C32 C44 J34:J44">
    <cfRule type="cellIs" priority="38" dxfId="0" operator="equal" stopIfTrue="1">
      <formula>0</formula>
    </cfRule>
    <cfRule type="containsErrors" priority="39" dxfId="0" stopIfTrue="1">
      <formula>ISERROR(C25)</formula>
    </cfRule>
  </conditionalFormatting>
  <conditionalFormatting sqref="J25:J27 J29:J32 J34:J44">
    <cfRule type="containsErrors" priority="37" dxfId="0" stopIfTrue="1">
      <formula>ISERROR(J25)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4" r:id="rId2"/>
  <headerFooter alignWithMargins="0">
    <oddFooter>&amp;R&amp;"Trebuchet MS,Regular"&amp;8Cedar Avenue Service Center
10620 Cedar Ave / Cleveland OH 44106-7228
E-mail: busfin@case.edu
Phone 216-368-6907
Fax 216-368-0765
Web www.case.edu/pdc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5" zoomScaleNormal="75" workbookViewId="0" topLeftCell="A28">
      <selection activeCell="F17" sqref="F17"/>
    </sheetView>
  </sheetViews>
  <sheetFormatPr defaultColWidth="9.140625" defaultRowHeight="12.75"/>
  <cols>
    <col min="1" max="1" width="24.57421875" style="126" customWidth="1"/>
    <col min="2" max="2" width="35.28125" style="126" customWidth="1"/>
    <col min="3" max="3" width="9.140625" style="126" customWidth="1"/>
    <col min="4" max="4" width="23.7109375" style="126" customWidth="1"/>
    <col min="5" max="5" width="20.7109375" style="126" customWidth="1"/>
    <col min="6" max="6" width="23.7109375" style="126" customWidth="1"/>
    <col min="7" max="8" width="18.7109375" style="126" customWidth="1"/>
    <col min="9" max="9" width="23.8515625" style="126" customWidth="1"/>
    <col min="10" max="10" width="13.28125" style="126" customWidth="1"/>
    <col min="11" max="11" width="23.7109375" style="126" customWidth="1"/>
    <col min="12" max="16384" width="9.140625" style="126" customWidth="1"/>
  </cols>
  <sheetData>
    <row r="1" spans="1:11" ht="31.5" customHeight="1">
      <c r="A1" s="324" t="s">
        <v>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8:11" ht="16.5" thickBot="1">
      <c r="H2" s="325" t="s">
        <v>14</v>
      </c>
      <c r="I2" s="326"/>
      <c r="J2" s="326"/>
      <c r="K2" s="327"/>
    </row>
    <row r="3" spans="8:11" ht="30" customHeight="1">
      <c r="H3" s="277" t="s">
        <v>113</v>
      </c>
      <c r="I3" s="314"/>
      <c r="J3" s="278"/>
      <c r="K3" s="279"/>
    </row>
    <row r="4" spans="8:11" ht="30" customHeight="1">
      <c r="H4" s="280" t="s">
        <v>114</v>
      </c>
      <c r="I4" s="9"/>
      <c r="J4" s="281"/>
      <c r="K4" s="282"/>
    </row>
    <row r="5" spans="8:11" ht="15">
      <c r="H5" s="283" t="s">
        <v>115</v>
      </c>
      <c r="I5" s="315"/>
      <c r="J5" s="284"/>
      <c r="K5" s="282"/>
    </row>
    <row r="6" spans="3:11" ht="18.75">
      <c r="C6" s="271" t="s">
        <v>96</v>
      </c>
      <c r="H6" s="280" t="s">
        <v>116</v>
      </c>
      <c r="I6" s="9"/>
      <c r="J6" s="285"/>
      <c r="K6" s="282"/>
    </row>
    <row r="7" spans="3:11" ht="18.75">
      <c r="C7" s="271" t="s">
        <v>95</v>
      </c>
      <c r="H7" s="280" t="s">
        <v>117</v>
      </c>
      <c r="I7" s="9"/>
      <c r="J7" s="285"/>
      <c r="K7" s="282"/>
    </row>
    <row r="8" spans="8:13" ht="19.5" thickBot="1">
      <c r="H8" s="286" t="s">
        <v>118</v>
      </c>
      <c r="I8" s="316"/>
      <c r="J8" s="287"/>
      <c r="K8" s="288"/>
      <c r="L8" s="270"/>
      <c r="M8" s="270"/>
    </row>
    <row r="9" spans="1:11" ht="23.25">
      <c r="A9" s="337" t="s">
        <v>92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</row>
    <row r="10" spans="1:10" ht="6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4" ht="18">
      <c r="A11" s="268" t="s">
        <v>0</v>
      </c>
      <c r="B11" s="169"/>
      <c r="C11" s="169"/>
      <c r="D11" s="169"/>
      <c r="E11" s="256" t="s">
        <v>1</v>
      </c>
      <c r="F11" s="169"/>
      <c r="G11" s="127"/>
      <c r="H11" s="127"/>
      <c r="I11" s="267" t="s">
        <v>3</v>
      </c>
      <c r="J11" s="254"/>
      <c r="K11" s="254"/>
      <c r="L11" s="254"/>
      <c r="M11" s="254"/>
      <c r="N11" s="253"/>
    </row>
    <row r="12" spans="1:14" ht="18">
      <c r="A12" s="169" t="s">
        <v>56</v>
      </c>
      <c r="B12" s="45" t="s">
        <v>98</v>
      </c>
      <c r="C12" s="169"/>
      <c r="D12" s="169"/>
      <c r="E12" s="265" t="s">
        <v>102</v>
      </c>
      <c r="F12" s="266"/>
      <c r="G12" s="264"/>
      <c r="H12" s="127"/>
      <c r="I12" s="255" t="s">
        <v>70</v>
      </c>
      <c r="J12" s="263"/>
      <c r="K12" s="263"/>
      <c r="L12" s="254"/>
      <c r="M12" s="254"/>
      <c r="N12" s="253"/>
    </row>
    <row r="13" spans="1:14" ht="18">
      <c r="A13" s="169" t="s">
        <v>68</v>
      </c>
      <c r="B13" s="43" t="s">
        <v>99</v>
      </c>
      <c r="C13" s="169"/>
      <c r="D13" s="169"/>
      <c r="E13" s="252" t="s">
        <v>140</v>
      </c>
      <c r="F13" s="321">
        <v>39295</v>
      </c>
      <c r="G13" s="262"/>
      <c r="H13" s="127"/>
      <c r="I13" s="255" t="s">
        <v>82</v>
      </c>
      <c r="J13" s="254"/>
      <c r="K13" s="261"/>
      <c r="L13" s="254"/>
      <c r="M13" s="254"/>
      <c r="N13" s="253"/>
    </row>
    <row r="14" spans="1:14" ht="18.75" thickBot="1">
      <c r="A14" s="169"/>
      <c r="B14" s="43" t="s">
        <v>74</v>
      </c>
      <c r="C14" s="169"/>
      <c r="D14" s="169"/>
      <c r="E14" s="260" t="s">
        <v>103</v>
      </c>
      <c r="F14" s="318"/>
      <c r="G14" s="259"/>
      <c r="H14" s="127"/>
      <c r="I14" s="255" t="s">
        <v>71</v>
      </c>
      <c r="J14" s="254"/>
      <c r="K14" s="258"/>
      <c r="L14" s="254"/>
      <c r="M14" s="254"/>
      <c r="N14" s="253"/>
    </row>
    <row r="15" spans="1:14" ht="18">
      <c r="A15" s="169"/>
      <c r="B15" s="43" t="s">
        <v>100</v>
      </c>
      <c r="C15" s="169"/>
      <c r="D15" s="169"/>
      <c r="E15" s="252" t="s">
        <v>50</v>
      </c>
      <c r="F15" s="249"/>
      <c r="G15" s="257">
        <f>D44</f>
        <v>11100</v>
      </c>
      <c r="H15" s="127"/>
      <c r="I15" s="255" t="s">
        <v>48</v>
      </c>
      <c r="J15" s="254"/>
      <c r="K15" s="254"/>
      <c r="L15" s="254"/>
      <c r="M15" s="254"/>
      <c r="N15" s="253"/>
    </row>
    <row r="16" spans="1:14" ht="18">
      <c r="A16" s="169" t="s">
        <v>89</v>
      </c>
      <c r="B16" s="256"/>
      <c r="C16" s="169"/>
      <c r="D16" s="169"/>
      <c r="E16" s="252" t="s">
        <v>51</v>
      </c>
      <c r="F16" s="249"/>
      <c r="G16" s="251">
        <f>E44</f>
        <v>600</v>
      </c>
      <c r="H16" s="127"/>
      <c r="I16" s="255" t="s">
        <v>72</v>
      </c>
      <c r="J16" s="254"/>
      <c r="K16" s="254"/>
      <c r="L16" s="254"/>
      <c r="M16" s="254"/>
      <c r="N16" s="253"/>
    </row>
    <row r="17" spans="1:13" ht="18">
      <c r="A17" s="169" t="s">
        <v>129</v>
      </c>
      <c r="B17" s="243"/>
      <c r="C17" s="169"/>
      <c r="D17" s="169"/>
      <c r="E17" s="252" t="s">
        <v>52</v>
      </c>
      <c r="F17" s="249"/>
      <c r="G17" s="251">
        <f>F44</f>
        <v>11700</v>
      </c>
      <c r="H17" s="127"/>
      <c r="I17" s="127"/>
      <c r="J17" s="127"/>
      <c r="K17" s="127"/>
      <c r="L17" s="127"/>
      <c r="M17" s="127"/>
    </row>
    <row r="18" spans="1:13" ht="18">
      <c r="A18" s="169" t="s">
        <v>130</v>
      </c>
      <c r="B18" s="243"/>
      <c r="C18" s="169"/>
      <c r="D18" s="169"/>
      <c r="E18" s="250" t="s">
        <v>53</v>
      </c>
      <c r="F18" s="249"/>
      <c r="G18" s="248">
        <f>I44</f>
        <v>3050</v>
      </c>
      <c r="H18" s="127"/>
      <c r="I18" s="127"/>
      <c r="J18" s="127"/>
      <c r="K18" s="127"/>
      <c r="L18" s="127"/>
      <c r="M18" s="127"/>
    </row>
    <row r="19" spans="1:13" ht="18.75" thickBot="1">
      <c r="A19" s="247" t="s">
        <v>34</v>
      </c>
      <c r="B19" s="243"/>
      <c r="C19" s="169"/>
      <c r="D19" s="169"/>
      <c r="E19" s="246" t="s">
        <v>54</v>
      </c>
      <c r="F19" s="245"/>
      <c r="G19" s="244">
        <f>G44</f>
        <v>1850</v>
      </c>
      <c r="H19" s="127"/>
      <c r="I19" s="127"/>
      <c r="J19" s="127"/>
      <c r="K19" s="127"/>
      <c r="L19" s="127"/>
      <c r="M19" s="127"/>
    </row>
    <row r="20" spans="1:13" ht="18">
      <c r="A20" s="169" t="s">
        <v>75</v>
      </c>
      <c r="B20" s="243"/>
      <c r="C20" s="169"/>
      <c r="D20" s="169"/>
      <c r="E20" s="242" t="s">
        <v>55</v>
      </c>
      <c r="F20" s="241"/>
      <c r="G20" s="240">
        <f>H44</f>
        <v>1200</v>
      </c>
      <c r="H20" s="127"/>
      <c r="I20" s="127"/>
      <c r="J20" s="127"/>
      <c r="K20" s="127"/>
      <c r="L20" s="127"/>
      <c r="M20" s="127"/>
    </row>
    <row r="21" spans="1:13" ht="9.75" customHeight="1" thickBo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31.5">
      <c r="A22" s="239" t="s">
        <v>4</v>
      </c>
      <c r="B22" s="238" t="s">
        <v>5</v>
      </c>
      <c r="C22" s="346" t="s">
        <v>6</v>
      </c>
      <c r="D22" s="347"/>
      <c r="E22" s="347"/>
      <c r="F22" s="347"/>
      <c r="G22" s="236" t="s">
        <v>38</v>
      </c>
      <c r="H22" s="237" t="s">
        <v>39</v>
      </c>
      <c r="I22" s="236" t="s">
        <v>40</v>
      </c>
      <c r="J22" s="235" t="s">
        <v>87</v>
      </c>
      <c r="K22" s="234" t="s">
        <v>37</v>
      </c>
      <c r="L22" s="127"/>
      <c r="M22" s="127"/>
    </row>
    <row r="23" spans="1:13" ht="24" customHeight="1">
      <c r="A23" s="196"/>
      <c r="B23" s="228"/>
      <c r="C23" s="344" t="s">
        <v>46</v>
      </c>
      <c r="D23" s="345"/>
      <c r="E23" s="233" t="s">
        <v>36</v>
      </c>
      <c r="F23" s="232" t="s">
        <v>45</v>
      </c>
      <c r="G23" s="231"/>
      <c r="H23" s="230"/>
      <c r="I23" s="229"/>
      <c r="J23" s="228"/>
      <c r="K23" s="227"/>
      <c r="L23" s="127"/>
      <c r="M23" s="127"/>
    </row>
    <row r="24" spans="1:13" ht="15.75" customHeight="1">
      <c r="A24" s="215" t="s">
        <v>19</v>
      </c>
      <c r="B24" s="196"/>
      <c r="C24" s="226"/>
      <c r="D24" s="224"/>
      <c r="E24" s="224"/>
      <c r="F24" s="225"/>
      <c r="G24" s="224"/>
      <c r="H24" s="223"/>
      <c r="I24" s="222"/>
      <c r="J24" s="221"/>
      <c r="K24" s="220"/>
      <c r="L24" s="142"/>
      <c r="M24" s="127"/>
    </row>
    <row r="25" spans="1:11" s="169" customFormat="1" ht="16.5" customHeight="1">
      <c r="A25" s="196" t="s">
        <v>131</v>
      </c>
      <c r="B25" s="196"/>
      <c r="C25" s="218">
        <f>D25/$D$44</f>
        <v>0.5405405405405406</v>
      </c>
      <c r="D25" s="217">
        <v>6000</v>
      </c>
      <c r="E25" s="204"/>
      <c r="F25" s="202">
        <f>D25+E25</f>
        <v>6000</v>
      </c>
      <c r="G25" s="182">
        <v>850</v>
      </c>
      <c r="H25" s="182">
        <v>50</v>
      </c>
      <c r="I25" s="201">
        <f>G25+H25</f>
        <v>900</v>
      </c>
      <c r="J25" s="200">
        <f>I25/D25</f>
        <v>0.15</v>
      </c>
      <c r="K25" s="199">
        <f>F25-I25</f>
        <v>5100</v>
      </c>
    </row>
    <row r="26" spans="1:11" s="169" customFormat="1" ht="16.5" customHeight="1">
      <c r="A26" s="219" t="s">
        <v>132</v>
      </c>
      <c r="B26" s="196"/>
      <c r="C26" s="218">
        <f>D26/$D$44</f>
        <v>0.10810810810810811</v>
      </c>
      <c r="D26" s="217">
        <v>1200</v>
      </c>
      <c r="E26" s="204"/>
      <c r="F26" s="202">
        <f>D26+E26</f>
        <v>1200</v>
      </c>
      <c r="G26" s="182">
        <v>1000</v>
      </c>
      <c r="H26" s="182">
        <v>200</v>
      </c>
      <c r="I26" s="201">
        <f>G26+H26</f>
        <v>1200</v>
      </c>
      <c r="J26" s="200">
        <f>I26/D26</f>
        <v>1</v>
      </c>
      <c r="K26" s="199">
        <f>F26-I26</f>
        <v>0</v>
      </c>
    </row>
    <row r="27" spans="1:11" s="169" customFormat="1" ht="16.5" customHeight="1">
      <c r="A27" s="196"/>
      <c r="B27" s="196"/>
      <c r="C27" s="218">
        <f>D27/$D$44</f>
        <v>0</v>
      </c>
      <c r="D27" s="217"/>
      <c r="E27" s="204"/>
      <c r="F27" s="202">
        <f>D27+E27</f>
        <v>0</v>
      </c>
      <c r="G27" s="182"/>
      <c r="H27" s="182"/>
      <c r="I27" s="201">
        <f>G27+H27</f>
        <v>0</v>
      </c>
      <c r="J27" s="200" t="e">
        <f>I27/D27</f>
        <v>#DIV/0!</v>
      </c>
      <c r="K27" s="199">
        <f>F27-I27</f>
        <v>0</v>
      </c>
    </row>
    <row r="28" spans="1:13" ht="15.75" customHeight="1">
      <c r="A28" s="215" t="s">
        <v>7</v>
      </c>
      <c r="B28" s="196"/>
      <c r="C28" s="195"/>
      <c r="D28" s="194"/>
      <c r="E28" s="194"/>
      <c r="F28" s="213"/>
      <c r="G28" s="194"/>
      <c r="H28" s="212"/>
      <c r="I28" s="211"/>
      <c r="J28" s="210"/>
      <c r="K28" s="209"/>
      <c r="L28" s="142"/>
      <c r="M28" s="127"/>
    </row>
    <row r="29" spans="1:11" s="169" customFormat="1" ht="16.5" customHeight="1">
      <c r="A29" s="196" t="s">
        <v>133</v>
      </c>
      <c r="B29" s="196"/>
      <c r="C29" s="218">
        <f>D29/$D$44</f>
        <v>0.05405405405405406</v>
      </c>
      <c r="D29" s="217">
        <v>600</v>
      </c>
      <c r="E29" s="204"/>
      <c r="F29" s="202">
        <f>D29+E29</f>
        <v>600</v>
      </c>
      <c r="G29" s="216"/>
      <c r="H29" s="182">
        <v>350</v>
      </c>
      <c r="I29" s="201">
        <f>G29+H29</f>
        <v>350</v>
      </c>
      <c r="J29" s="200">
        <f>I29/D29</f>
        <v>0.5833333333333334</v>
      </c>
      <c r="K29" s="199">
        <f>F29-I29</f>
        <v>250</v>
      </c>
    </row>
    <row r="30" spans="1:11" s="169" customFormat="1" ht="16.5" customHeight="1">
      <c r="A30" s="196" t="s">
        <v>134</v>
      </c>
      <c r="B30" s="196"/>
      <c r="C30" s="218">
        <f>D30/$D$44</f>
        <v>0.13513513513513514</v>
      </c>
      <c r="D30" s="217">
        <v>1500</v>
      </c>
      <c r="E30" s="204"/>
      <c r="F30" s="202">
        <f>D30+E30</f>
        <v>1500</v>
      </c>
      <c r="G30" s="216"/>
      <c r="H30" s="182"/>
      <c r="I30" s="201">
        <f>G30+H30</f>
        <v>0</v>
      </c>
      <c r="J30" s="200">
        <f>I30/D30</f>
        <v>0</v>
      </c>
      <c r="K30" s="199">
        <f>F30-I30</f>
        <v>1500</v>
      </c>
    </row>
    <row r="31" spans="1:11" s="169" customFormat="1" ht="16.5" customHeight="1">
      <c r="A31" s="196" t="s">
        <v>135</v>
      </c>
      <c r="B31" s="196"/>
      <c r="C31" s="218">
        <f>D31/$D$44</f>
        <v>0.16216216216216217</v>
      </c>
      <c r="D31" s="217">
        <v>1800</v>
      </c>
      <c r="E31" s="204"/>
      <c r="F31" s="202">
        <f>D31+E31</f>
        <v>1800</v>
      </c>
      <c r="G31" s="216"/>
      <c r="H31" s="182"/>
      <c r="I31" s="201">
        <f>G31+H31</f>
        <v>0</v>
      </c>
      <c r="J31" s="200">
        <f>I31/D31</f>
        <v>0</v>
      </c>
      <c r="K31" s="199">
        <f>F31-I31</f>
        <v>1800</v>
      </c>
    </row>
    <row r="32" spans="1:11" s="169" customFormat="1" ht="16.5" customHeight="1">
      <c r="A32" s="196"/>
      <c r="B32" s="196"/>
      <c r="C32" s="218">
        <f>D32/$D$44</f>
        <v>0</v>
      </c>
      <c r="D32" s="217"/>
      <c r="E32" s="204"/>
      <c r="F32" s="202">
        <f>D32+E32</f>
        <v>0</v>
      </c>
      <c r="G32" s="216"/>
      <c r="H32" s="182"/>
      <c r="I32" s="201">
        <f>G32+H32</f>
        <v>0</v>
      </c>
      <c r="J32" s="200" t="e">
        <f>I32/D32</f>
        <v>#DIV/0!</v>
      </c>
      <c r="K32" s="199">
        <f>F32-I32</f>
        <v>0</v>
      </c>
    </row>
    <row r="33" spans="1:13" ht="15.75" customHeight="1">
      <c r="A33" s="215" t="s">
        <v>8</v>
      </c>
      <c r="B33" s="196"/>
      <c r="C33" s="195"/>
      <c r="D33" s="194"/>
      <c r="E33" s="214"/>
      <c r="F33" s="213"/>
      <c r="G33" s="194"/>
      <c r="H33" s="212"/>
      <c r="I33" s="211"/>
      <c r="J33" s="210"/>
      <c r="K33" s="209"/>
      <c r="L33" s="142"/>
      <c r="M33" s="127"/>
    </row>
    <row r="34" spans="1:11" s="169" customFormat="1" ht="16.5" customHeight="1">
      <c r="A34" s="196" t="s">
        <v>136</v>
      </c>
      <c r="B34" s="196" t="s">
        <v>47</v>
      </c>
      <c r="C34" s="205"/>
      <c r="D34" s="204"/>
      <c r="E34" s="208">
        <v>500</v>
      </c>
      <c r="F34" s="202">
        <f aca="true" t="shared" si="0" ref="F34:F44">D34+E34</f>
        <v>500</v>
      </c>
      <c r="G34" s="182"/>
      <c r="H34" s="182">
        <v>500</v>
      </c>
      <c r="I34" s="201">
        <f aca="true" t="shared" si="1" ref="I34:I44">G34+H34</f>
        <v>500</v>
      </c>
      <c r="J34" s="200">
        <f aca="true" t="shared" si="2" ref="J34:J43">I34/E34</f>
        <v>1</v>
      </c>
      <c r="K34" s="199">
        <f aca="true" t="shared" si="3" ref="K34:K44">F34-I34</f>
        <v>0</v>
      </c>
    </row>
    <row r="35" spans="1:11" s="169" customFormat="1" ht="16.5" customHeight="1">
      <c r="A35" s="196" t="s">
        <v>137</v>
      </c>
      <c r="B35" s="196" t="s">
        <v>60</v>
      </c>
      <c r="C35" s="205"/>
      <c r="D35" s="207"/>
      <c r="E35" s="206">
        <v>100</v>
      </c>
      <c r="F35" s="202">
        <f t="shared" si="0"/>
        <v>100</v>
      </c>
      <c r="G35" s="182"/>
      <c r="H35" s="182">
        <v>100</v>
      </c>
      <c r="I35" s="201">
        <f t="shared" si="1"/>
        <v>100</v>
      </c>
      <c r="J35" s="200">
        <f t="shared" si="2"/>
        <v>1</v>
      </c>
      <c r="K35" s="199">
        <f t="shared" si="3"/>
        <v>0</v>
      </c>
    </row>
    <row r="36" spans="1:11" s="169" customFormat="1" ht="16.5" customHeight="1">
      <c r="A36" s="196"/>
      <c r="B36" s="196"/>
      <c r="C36" s="205"/>
      <c r="D36" s="204"/>
      <c r="E36" s="203"/>
      <c r="F36" s="202">
        <f t="shared" si="0"/>
        <v>0</v>
      </c>
      <c r="G36" s="182"/>
      <c r="H36" s="182"/>
      <c r="I36" s="201">
        <f t="shared" si="1"/>
        <v>0</v>
      </c>
      <c r="J36" s="200" t="e">
        <f t="shared" si="2"/>
        <v>#DIV/0!</v>
      </c>
      <c r="K36" s="199">
        <f t="shared" si="3"/>
        <v>0</v>
      </c>
    </row>
    <row r="37" spans="1:13" ht="16.5" customHeight="1">
      <c r="A37" s="196"/>
      <c r="B37" s="196"/>
      <c r="C37" s="195"/>
      <c r="D37" s="194"/>
      <c r="E37" s="193"/>
      <c r="F37" s="192">
        <f t="shared" si="0"/>
        <v>0</v>
      </c>
      <c r="G37" s="182"/>
      <c r="H37" s="191"/>
      <c r="I37" s="190">
        <f t="shared" si="1"/>
        <v>0</v>
      </c>
      <c r="J37" s="189" t="e">
        <f t="shared" si="2"/>
        <v>#DIV/0!</v>
      </c>
      <c r="K37" s="188">
        <f t="shared" si="3"/>
        <v>0</v>
      </c>
      <c r="L37" s="127"/>
      <c r="M37" s="127"/>
    </row>
    <row r="38" spans="1:13" ht="16.5" customHeight="1">
      <c r="A38" s="196"/>
      <c r="B38" s="196"/>
      <c r="C38" s="195"/>
      <c r="D38" s="194"/>
      <c r="E38" s="198"/>
      <c r="F38" s="192">
        <f t="shared" si="0"/>
        <v>0</v>
      </c>
      <c r="G38" s="182"/>
      <c r="H38" s="191"/>
      <c r="I38" s="190">
        <f t="shared" si="1"/>
        <v>0</v>
      </c>
      <c r="J38" s="189" t="e">
        <f t="shared" si="2"/>
        <v>#DIV/0!</v>
      </c>
      <c r="K38" s="188">
        <f t="shared" si="3"/>
        <v>0</v>
      </c>
      <c r="L38" s="127"/>
      <c r="M38" s="127"/>
    </row>
    <row r="39" spans="1:13" ht="16.5" customHeight="1">
      <c r="A39" s="196"/>
      <c r="B39" s="196"/>
      <c r="C39" s="195"/>
      <c r="D39" s="194"/>
      <c r="E39" s="197"/>
      <c r="F39" s="192">
        <f t="shared" si="0"/>
        <v>0</v>
      </c>
      <c r="G39" s="182"/>
      <c r="H39" s="191"/>
      <c r="I39" s="190">
        <f t="shared" si="1"/>
        <v>0</v>
      </c>
      <c r="J39" s="189" t="e">
        <f t="shared" si="2"/>
        <v>#DIV/0!</v>
      </c>
      <c r="K39" s="188">
        <f t="shared" si="3"/>
        <v>0</v>
      </c>
      <c r="L39" s="142"/>
      <c r="M39" s="127"/>
    </row>
    <row r="40" spans="1:13" ht="16.5" customHeight="1">
      <c r="A40" s="196"/>
      <c r="B40" s="196"/>
      <c r="C40" s="195"/>
      <c r="D40" s="194"/>
      <c r="E40" s="197"/>
      <c r="F40" s="192">
        <f t="shared" si="0"/>
        <v>0</v>
      </c>
      <c r="G40" s="182"/>
      <c r="H40" s="191"/>
      <c r="I40" s="190">
        <f t="shared" si="1"/>
        <v>0</v>
      </c>
      <c r="J40" s="189" t="e">
        <f t="shared" si="2"/>
        <v>#DIV/0!</v>
      </c>
      <c r="K40" s="188">
        <f t="shared" si="3"/>
        <v>0</v>
      </c>
      <c r="L40" s="142"/>
      <c r="M40" s="127"/>
    </row>
    <row r="41" spans="1:13" ht="16.5" customHeight="1">
      <c r="A41" s="196"/>
      <c r="B41" s="196"/>
      <c r="C41" s="195"/>
      <c r="D41" s="194"/>
      <c r="E41" s="197"/>
      <c r="F41" s="192">
        <f t="shared" si="0"/>
        <v>0</v>
      </c>
      <c r="G41" s="182"/>
      <c r="H41" s="191"/>
      <c r="I41" s="190">
        <f t="shared" si="1"/>
        <v>0</v>
      </c>
      <c r="J41" s="189" t="e">
        <f t="shared" si="2"/>
        <v>#DIV/0!</v>
      </c>
      <c r="K41" s="188">
        <f t="shared" si="3"/>
        <v>0</v>
      </c>
      <c r="L41" s="142"/>
      <c r="M41" s="127"/>
    </row>
    <row r="42" spans="1:13" ht="16.5" customHeight="1">
      <c r="A42" s="196"/>
      <c r="B42" s="196"/>
      <c r="C42" s="195"/>
      <c r="D42" s="194"/>
      <c r="E42" s="193"/>
      <c r="F42" s="192">
        <f t="shared" si="0"/>
        <v>0</v>
      </c>
      <c r="G42" s="182"/>
      <c r="H42" s="191"/>
      <c r="I42" s="190">
        <f t="shared" si="1"/>
        <v>0</v>
      </c>
      <c r="J42" s="189" t="e">
        <f t="shared" si="2"/>
        <v>#DIV/0!</v>
      </c>
      <c r="K42" s="188">
        <f t="shared" si="3"/>
        <v>0</v>
      </c>
      <c r="L42" s="127"/>
      <c r="M42" s="127"/>
    </row>
    <row r="43" spans="1:13" ht="16.5" customHeight="1" thickBot="1">
      <c r="A43" s="187"/>
      <c r="B43" s="187"/>
      <c r="C43" s="186"/>
      <c r="D43" s="185"/>
      <c r="E43" s="184"/>
      <c r="F43" s="183">
        <f t="shared" si="0"/>
        <v>0</v>
      </c>
      <c r="G43" s="182"/>
      <c r="H43" s="181"/>
      <c r="I43" s="180">
        <f t="shared" si="1"/>
        <v>0</v>
      </c>
      <c r="J43" s="179" t="e">
        <f t="shared" si="2"/>
        <v>#DIV/0!</v>
      </c>
      <c r="K43" s="178">
        <f t="shared" si="3"/>
        <v>0</v>
      </c>
      <c r="L43" s="127"/>
      <c r="M43" s="127"/>
    </row>
    <row r="44" spans="1:11" s="169" customFormat="1" ht="16.5" customHeight="1" thickBot="1">
      <c r="A44" s="177" t="s">
        <v>9</v>
      </c>
      <c r="B44" s="177"/>
      <c r="C44" s="176">
        <f>SUM(C25:C33)</f>
        <v>1</v>
      </c>
      <c r="D44" s="175">
        <f>SUM(D24:D33)</f>
        <v>11100</v>
      </c>
      <c r="E44" s="175">
        <f>SUM(E34:E43)</f>
        <v>600</v>
      </c>
      <c r="F44" s="170">
        <f t="shared" si="0"/>
        <v>11700</v>
      </c>
      <c r="G44" s="174">
        <f>SUM(G24:G43)</f>
        <v>1850</v>
      </c>
      <c r="H44" s="173">
        <f>SUM(H24:H43)</f>
        <v>1200</v>
      </c>
      <c r="I44" s="172">
        <f t="shared" si="1"/>
        <v>3050</v>
      </c>
      <c r="J44" s="171">
        <f>I44/F44</f>
        <v>0.2606837606837607</v>
      </c>
      <c r="K44" s="170">
        <f t="shared" si="3"/>
        <v>8650</v>
      </c>
    </row>
    <row r="45" spans="1:13" ht="12.75" customHeight="1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2.75" customHeight="1">
      <c r="A46" s="341" t="s">
        <v>61</v>
      </c>
      <c r="B46" s="342"/>
      <c r="C46" s="343"/>
      <c r="D46" s="127"/>
      <c r="E46" s="168" t="s">
        <v>41</v>
      </c>
      <c r="F46" s="167"/>
      <c r="G46" s="166"/>
      <c r="H46" s="127"/>
      <c r="M46" s="127"/>
    </row>
    <row r="47" spans="1:13" ht="12.75" customHeight="1">
      <c r="A47" s="165" t="s">
        <v>10</v>
      </c>
      <c r="B47" s="164" t="s">
        <v>12</v>
      </c>
      <c r="C47" s="163" t="s">
        <v>11</v>
      </c>
      <c r="D47" s="127"/>
      <c r="E47" s="162" t="s">
        <v>42</v>
      </c>
      <c r="F47" s="161"/>
      <c r="G47" s="160" t="s">
        <v>43</v>
      </c>
      <c r="H47" s="127"/>
      <c r="M47" s="127"/>
    </row>
    <row r="48" spans="1:13" ht="14.25" customHeight="1">
      <c r="A48" s="158" t="s">
        <v>138</v>
      </c>
      <c r="B48" s="157">
        <v>850</v>
      </c>
      <c r="C48" s="156">
        <v>39217</v>
      </c>
      <c r="D48" s="127"/>
      <c r="E48" s="159" t="s">
        <v>44</v>
      </c>
      <c r="F48" s="154"/>
      <c r="G48" s="153">
        <v>0</v>
      </c>
      <c r="H48" s="127"/>
      <c r="M48" s="127"/>
    </row>
    <row r="49" spans="1:13" ht="14.25" customHeight="1">
      <c r="A49" s="158" t="s">
        <v>139</v>
      </c>
      <c r="B49" s="157">
        <v>500</v>
      </c>
      <c r="C49" s="156">
        <v>39217</v>
      </c>
      <c r="D49" s="127"/>
      <c r="E49" s="159" t="s">
        <v>62</v>
      </c>
      <c r="F49" s="154"/>
      <c r="G49" s="153">
        <v>0</v>
      </c>
      <c r="H49" s="127"/>
      <c r="M49" s="127"/>
    </row>
    <row r="50" spans="1:13" ht="14.25" customHeight="1">
      <c r="A50" s="158"/>
      <c r="B50" s="157"/>
      <c r="C50" s="156"/>
      <c r="D50" s="127"/>
      <c r="E50" s="159" t="s">
        <v>63</v>
      </c>
      <c r="F50" s="154"/>
      <c r="G50" s="153">
        <v>0</v>
      </c>
      <c r="H50" s="127"/>
      <c r="M50" s="127"/>
    </row>
    <row r="51" spans="1:13" ht="14.25" customHeight="1">
      <c r="A51" s="158"/>
      <c r="B51" s="157"/>
      <c r="C51" s="156"/>
      <c r="D51" s="127"/>
      <c r="E51" s="155" t="s">
        <v>64</v>
      </c>
      <c r="F51" s="154"/>
      <c r="G51" s="153">
        <v>0</v>
      </c>
      <c r="H51" s="127"/>
      <c r="M51" s="127"/>
    </row>
    <row r="52" spans="1:13" ht="14.25" customHeight="1">
      <c r="A52" s="158"/>
      <c r="B52" s="157"/>
      <c r="C52" s="156"/>
      <c r="D52" s="127"/>
      <c r="E52" s="155" t="s">
        <v>65</v>
      </c>
      <c r="F52" s="154"/>
      <c r="G52" s="153">
        <v>0</v>
      </c>
      <c r="H52" s="127"/>
      <c r="M52" s="127"/>
    </row>
    <row r="53" spans="1:13" ht="14.25" customHeight="1">
      <c r="A53" s="158"/>
      <c r="B53" s="157"/>
      <c r="C53" s="156"/>
      <c r="D53" s="127"/>
      <c r="E53" s="155" t="s">
        <v>66</v>
      </c>
      <c r="F53" s="154"/>
      <c r="G53" s="153">
        <v>0</v>
      </c>
      <c r="H53" s="127"/>
      <c r="M53" s="127"/>
    </row>
    <row r="54" spans="1:13" ht="14.25" customHeight="1" thickBot="1">
      <c r="A54" s="152" t="s">
        <v>35</v>
      </c>
      <c r="B54" s="151">
        <f>SUM(B48:B53)</f>
        <v>1350</v>
      </c>
      <c r="C54" s="150"/>
      <c r="D54" s="127"/>
      <c r="E54" s="149" t="s">
        <v>67</v>
      </c>
      <c r="F54" s="148"/>
      <c r="G54" s="147">
        <v>0</v>
      </c>
      <c r="H54" s="127"/>
      <c r="I54" s="127"/>
      <c r="J54" s="127"/>
      <c r="K54" s="127"/>
      <c r="L54" s="127"/>
      <c r="M54" s="127"/>
    </row>
    <row r="55" spans="1:5" ht="6.75" customHeight="1" thickBot="1">
      <c r="A55" s="146"/>
      <c r="B55" s="145"/>
      <c r="C55" s="144"/>
      <c r="D55" s="127"/>
      <c r="E55" s="143"/>
    </row>
    <row r="56" spans="1:11" ht="16.5" customHeight="1" thickBot="1">
      <c r="A56" s="338" t="s">
        <v>14</v>
      </c>
      <c r="B56" s="339"/>
      <c r="C56" s="339"/>
      <c r="D56" s="340"/>
      <c r="E56" s="127"/>
      <c r="F56" s="328" t="s">
        <v>97</v>
      </c>
      <c r="G56" s="329"/>
      <c r="H56" s="329"/>
      <c r="I56" s="329"/>
      <c r="J56" s="329"/>
      <c r="K56" s="330"/>
    </row>
    <row r="57" spans="1:11" ht="30" customHeight="1">
      <c r="A57" s="141" t="s">
        <v>15</v>
      </c>
      <c r="B57" s="140"/>
      <c r="C57" s="140"/>
      <c r="D57" s="139"/>
      <c r="E57" s="127"/>
      <c r="F57" s="331"/>
      <c r="G57" s="332"/>
      <c r="H57" s="332"/>
      <c r="I57" s="332"/>
      <c r="J57" s="332"/>
      <c r="K57" s="333"/>
    </row>
    <row r="58" spans="1:11" ht="24.75" customHeight="1" thickBot="1">
      <c r="A58" s="138" t="s">
        <v>16</v>
      </c>
      <c r="B58" s="133"/>
      <c r="C58" s="133"/>
      <c r="D58" s="132"/>
      <c r="E58" s="127"/>
      <c r="F58" s="334"/>
      <c r="G58" s="335"/>
      <c r="H58" s="335"/>
      <c r="I58" s="335"/>
      <c r="J58" s="335"/>
      <c r="K58" s="336"/>
    </row>
    <row r="59" spans="1:5" ht="24.75" customHeight="1">
      <c r="A59" s="137" t="s">
        <v>90</v>
      </c>
      <c r="B59" s="134"/>
      <c r="C59" s="134"/>
      <c r="D59" s="136"/>
      <c r="E59" s="127"/>
    </row>
    <row r="60" spans="1:13" ht="21" customHeight="1" thickBot="1">
      <c r="A60" s="135" t="s">
        <v>17</v>
      </c>
      <c r="B60" s="134"/>
      <c r="C60" s="133"/>
      <c r="D60" s="132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30" customHeight="1" thickBot="1">
      <c r="A61" s="131" t="s">
        <v>18</v>
      </c>
      <c r="B61" s="130"/>
      <c r="C61" s="129"/>
      <c r="D61" s="128">
        <f>H44</f>
        <v>1200</v>
      </c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</sheetData>
  <sheetProtection/>
  <mergeCells count="8">
    <mergeCell ref="A56:D56"/>
    <mergeCell ref="F56:K58"/>
    <mergeCell ref="A1:K1"/>
    <mergeCell ref="H2:K2"/>
    <mergeCell ref="A9:K9"/>
    <mergeCell ref="C22:F22"/>
    <mergeCell ref="C23:D23"/>
    <mergeCell ref="A46:C46"/>
  </mergeCells>
  <conditionalFormatting sqref="J25:J27 J29:J32 J34:J44 C25:C27 C29:C32 C44">
    <cfRule type="cellIs" priority="2" dxfId="0" operator="equal" stopIfTrue="1">
      <formula>0</formula>
    </cfRule>
    <cfRule type="containsErrors" priority="3" dxfId="0" stopIfTrue="1">
      <formula>ISERROR(C25)</formula>
    </cfRule>
  </conditionalFormatting>
  <conditionalFormatting sqref="J25:J27 J29:J32 J34:J44">
    <cfRule type="containsErrors" priority="1" dxfId="0" stopIfTrue="1">
      <formula>ISERROR(J25)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4" r:id="rId2"/>
  <headerFooter alignWithMargins="0">
    <oddFooter>&amp;R&amp;"Trebuchet MS,Regular"&amp;8Cedar Avenue Service Center
10620 Cedar Ave / Cleveland OH 44106-7228
E-mail: busfin@case.edu
Phone 216-368-6907
Fax 216-368-0765
Web www.case.edu/pdc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zoomScale="75" zoomScaleNormal="75" workbookViewId="0" topLeftCell="A22">
      <selection activeCell="C49" sqref="C49"/>
    </sheetView>
  </sheetViews>
  <sheetFormatPr defaultColWidth="9.140625" defaultRowHeight="12.75"/>
  <cols>
    <col min="1" max="1" width="25.57421875" style="0" customWidth="1"/>
    <col min="2" max="2" width="23.28125" style="0" customWidth="1"/>
    <col min="3" max="3" width="14.7109375" style="0" customWidth="1"/>
    <col min="4" max="4" width="11.421875" style="0" customWidth="1"/>
    <col min="5" max="5" width="8.00390625" style="0" customWidth="1"/>
    <col min="6" max="6" width="22.57421875" style="0" customWidth="1"/>
    <col min="7" max="7" width="21.00390625" style="0" customWidth="1"/>
    <col min="8" max="8" width="18.7109375" style="0" customWidth="1"/>
    <col min="9" max="10" width="22.57421875" style="0" customWidth="1"/>
    <col min="11" max="11" width="22.7109375" style="0" customWidth="1"/>
    <col min="12" max="12" width="13.140625" style="0" customWidth="1"/>
    <col min="13" max="13" width="22.57421875" style="0" customWidth="1"/>
  </cols>
  <sheetData>
    <row r="1" spans="1:13" ht="31.5" customHeight="1">
      <c r="A1" s="353" t="s">
        <v>97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0:16" ht="15.75" customHeight="1" thickBot="1">
      <c r="J2" s="325" t="s">
        <v>14</v>
      </c>
      <c r="K2" s="326"/>
      <c r="L2" s="326"/>
      <c r="M2" s="327"/>
      <c r="N2" s="276"/>
      <c r="O2" s="276"/>
      <c r="P2" s="276"/>
    </row>
    <row r="3" spans="10:13" ht="30" customHeight="1">
      <c r="J3" s="277" t="s">
        <v>113</v>
      </c>
      <c r="K3" s="314"/>
      <c r="L3" s="278"/>
      <c r="M3" s="279"/>
    </row>
    <row r="4" spans="10:13" ht="30" customHeight="1">
      <c r="J4" s="280" t="s">
        <v>114</v>
      </c>
      <c r="K4" s="9"/>
      <c r="L4" s="281"/>
      <c r="M4" s="282"/>
    </row>
    <row r="5" spans="10:13" ht="18" customHeight="1">
      <c r="J5" s="283" t="s">
        <v>115</v>
      </c>
      <c r="K5" s="315"/>
      <c r="L5" s="284"/>
      <c r="M5" s="282"/>
    </row>
    <row r="6" spans="4:13" ht="18" customHeight="1">
      <c r="D6" s="63" t="s">
        <v>96</v>
      </c>
      <c r="J6" s="280" t="s">
        <v>116</v>
      </c>
      <c r="K6" s="9"/>
      <c r="L6" s="285"/>
      <c r="M6" s="282"/>
    </row>
    <row r="7" spans="4:13" ht="18" customHeight="1">
      <c r="D7" s="63" t="s">
        <v>95</v>
      </c>
      <c r="J7" s="280" t="s">
        <v>117</v>
      </c>
      <c r="K7" s="9"/>
      <c r="L7" s="285"/>
      <c r="M7" s="282"/>
    </row>
    <row r="8" spans="10:15" ht="18" customHeight="1" thickBot="1">
      <c r="J8" s="286" t="s">
        <v>118</v>
      </c>
      <c r="K8" s="316"/>
      <c r="L8" s="287"/>
      <c r="M8" s="288"/>
      <c r="N8" s="37"/>
      <c r="O8" s="37"/>
    </row>
    <row r="9" spans="1:13" ht="23.25">
      <c r="A9" s="354" t="s">
        <v>93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2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18">
      <c r="A11" s="42" t="s">
        <v>0</v>
      </c>
      <c r="B11" s="43"/>
      <c r="C11" s="43"/>
      <c r="D11" s="43"/>
      <c r="E11" s="43"/>
      <c r="F11" s="43"/>
      <c r="G11" s="44" t="s">
        <v>1</v>
      </c>
      <c r="H11" s="43"/>
      <c r="I11" s="3"/>
      <c r="J11" s="3"/>
      <c r="K11" s="41" t="s">
        <v>3</v>
      </c>
      <c r="L11" s="31"/>
      <c r="M11" s="31"/>
      <c r="N11" s="31"/>
      <c r="O11" s="31"/>
      <c r="P11" s="38"/>
    </row>
    <row r="12" spans="1:16" ht="18" customHeight="1">
      <c r="A12" s="43" t="s">
        <v>56</v>
      </c>
      <c r="B12" s="293"/>
      <c r="C12" s="46"/>
      <c r="D12" s="46"/>
      <c r="E12" s="43"/>
      <c r="F12" s="43"/>
      <c r="G12" s="48" t="s">
        <v>2</v>
      </c>
      <c r="H12" s="45"/>
      <c r="I12" s="49"/>
      <c r="J12" s="3"/>
      <c r="K12" s="77" t="s">
        <v>70</v>
      </c>
      <c r="L12" s="39"/>
      <c r="M12" s="39"/>
      <c r="N12" s="31"/>
      <c r="O12" s="31"/>
      <c r="P12" s="38"/>
    </row>
    <row r="13" spans="1:16" ht="18" customHeight="1">
      <c r="A13" s="43" t="s">
        <v>68</v>
      </c>
      <c r="B13" s="43"/>
      <c r="C13" s="43"/>
      <c r="D13" s="43"/>
      <c r="E13" s="43"/>
      <c r="F13" s="43"/>
      <c r="G13" s="50" t="s">
        <v>49</v>
      </c>
      <c r="H13" s="322"/>
      <c r="I13" s="51"/>
      <c r="J13" s="3"/>
      <c r="K13" s="77" t="s">
        <v>82</v>
      </c>
      <c r="L13" s="31"/>
      <c r="M13" s="40"/>
      <c r="N13" s="31"/>
      <c r="O13" s="31"/>
      <c r="P13" s="38"/>
    </row>
    <row r="14" spans="1:16" ht="18" customHeight="1" thickBot="1">
      <c r="A14" s="43"/>
      <c r="B14" s="43"/>
      <c r="C14" s="43"/>
      <c r="D14" s="43"/>
      <c r="E14" s="43"/>
      <c r="F14" s="43"/>
      <c r="G14" s="52" t="s">
        <v>91</v>
      </c>
      <c r="H14" s="59"/>
      <c r="I14" s="53"/>
      <c r="J14" s="3"/>
      <c r="K14" s="77" t="s">
        <v>71</v>
      </c>
      <c r="L14" s="31"/>
      <c r="M14" s="30"/>
      <c r="N14" s="31"/>
      <c r="O14" s="31"/>
      <c r="P14" s="38"/>
    </row>
    <row r="15" spans="1:16" ht="18" customHeight="1">
      <c r="A15" s="43"/>
      <c r="B15" s="43"/>
      <c r="C15" s="43"/>
      <c r="D15" s="43"/>
      <c r="E15" s="43"/>
      <c r="F15" s="43"/>
      <c r="G15" s="50" t="s">
        <v>50</v>
      </c>
      <c r="H15" s="46"/>
      <c r="I15" s="301">
        <f>F35</f>
        <v>0</v>
      </c>
      <c r="J15" s="3"/>
      <c r="K15" s="77" t="s">
        <v>48</v>
      </c>
      <c r="L15" s="31"/>
      <c r="M15" s="31"/>
      <c r="N15" s="31"/>
      <c r="O15" s="31"/>
      <c r="P15" s="38"/>
    </row>
    <row r="16" spans="1:16" ht="18" customHeight="1">
      <c r="A16" s="43" t="s">
        <v>57</v>
      </c>
      <c r="B16" s="44"/>
      <c r="C16" s="44"/>
      <c r="D16" s="44"/>
      <c r="E16" s="43"/>
      <c r="F16" s="43"/>
      <c r="G16" s="50" t="s">
        <v>51</v>
      </c>
      <c r="H16" s="46"/>
      <c r="I16" s="302">
        <f>G35</f>
        <v>0</v>
      </c>
      <c r="J16" s="3"/>
      <c r="K16" s="77" t="s">
        <v>72</v>
      </c>
      <c r="L16" s="31"/>
      <c r="M16" s="31"/>
      <c r="N16" s="31"/>
      <c r="O16" s="31"/>
      <c r="P16" s="38"/>
    </row>
    <row r="17" spans="1:15" ht="18" customHeight="1">
      <c r="A17" s="43" t="s">
        <v>58</v>
      </c>
      <c r="B17" s="46"/>
      <c r="C17" s="46"/>
      <c r="D17" s="46"/>
      <c r="E17" s="43"/>
      <c r="F17" s="43"/>
      <c r="G17" s="50" t="s">
        <v>52</v>
      </c>
      <c r="H17" s="46"/>
      <c r="I17" s="302">
        <f>H35</f>
        <v>0</v>
      </c>
      <c r="J17" s="3"/>
      <c r="K17" s="3"/>
      <c r="L17" s="3"/>
      <c r="M17" s="3"/>
      <c r="N17" s="3"/>
      <c r="O17" s="3"/>
    </row>
    <row r="18" spans="1:15" ht="18" customHeight="1">
      <c r="A18" s="43" t="s">
        <v>59</v>
      </c>
      <c r="B18" s="46"/>
      <c r="C18" s="46"/>
      <c r="D18" s="46"/>
      <c r="E18" s="43"/>
      <c r="F18" s="43"/>
      <c r="G18" s="56" t="s">
        <v>53</v>
      </c>
      <c r="H18" s="46"/>
      <c r="I18" s="303">
        <f>K35</f>
        <v>0</v>
      </c>
      <c r="J18" s="3"/>
      <c r="K18" s="3"/>
      <c r="L18" s="3"/>
      <c r="M18" s="3"/>
      <c r="N18" s="3"/>
      <c r="O18" s="3"/>
    </row>
    <row r="19" spans="1:15" ht="18" customHeight="1" thickBot="1">
      <c r="A19" s="47" t="s">
        <v>76</v>
      </c>
      <c r="B19" s="46"/>
      <c r="C19" s="46"/>
      <c r="D19" s="46"/>
      <c r="E19" s="43"/>
      <c r="F19" s="43"/>
      <c r="G19" s="62" t="s">
        <v>54</v>
      </c>
      <c r="H19" s="67"/>
      <c r="I19" s="304">
        <f>I35</f>
        <v>0</v>
      </c>
      <c r="J19" s="3"/>
      <c r="K19" s="3"/>
      <c r="L19" s="3"/>
      <c r="M19" s="3"/>
      <c r="N19" s="3"/>
      <c r="O19" s="3"/>
    </row>
    <row r="20" spans="1:15" ht="18" customHeight="1">
      <c r="A20" s="43" t="s">
        <v>69</v>
      </c>
      <c r="B20" s="46"/>
      <c r="C20" s="46"/>
      <c r="D20" s="46"/>
      <c r="E20" s="43"/>
      <c r="F20" s="43"/>
      <c r="G20" s="60" t="s">
        <v>55</v>
      </c>
      <c r="H20" s="64"/>
      <c r="I20" s="305">
        <f>J35</f>
        <v>0</v>
      </c>
      <c r="J20" s="3"/>
      <c r="K20" s="3"/>
      <c r="L20" s="3"/>
      <c r="M20" s="3"/>
      <c r="N20" s="3"/>
      <c r="O20" s="3"/>
    </row>
    <row r="21" spans="1:15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>
      <c r="A22" s="306" t="s">
        <v>4</v>
      </c>
      <c r="B22" s="307" t="s">
        <v>112</v>
      </c>
      <c r="C22" s="307" t="s">
        <v>77</v>
      </c>
      <c r="D22" s="308" t="s">
        <v>11</v>
      </c>
      <c r="E22" s="355" t="s">
        <v>6</v>
      </c>
      <c r="F22" s="355"/>
      <c r="G22" s="355"/>
      <c r="H22" s="355"/>
      <c r="I22" s="310" t="s">
        <v>38</v>
      </c>
      <c r="J22" s="311" t="s">
        <v>39</v>
      </c>
      <c r="K22" s="310" t="s">
        <v>40</v>
      </c>
      <c r="L22" s="312" t="s">
        <v>87</v>
      </c>
      <c r="M22" s="308" t="s">
        <v>37</v>
      </c>
      <c r="N22" s="3"/>
      <c r="O22" s="3"/>
    </row>
    <row r="23" spans="1:13" s="124" customFormat="1" ht="33" customHeight="1">
      <c r="A23" s="273"/>
      <c r="B23" s="274"/>
      <c r="C23" s="274"/>
      <c r="D23" s="275"/>
      <c r="E23" s="356" t="s">
        <v>46</v>
      </c>
      <c r="F23" s="357"/>
      <c r="G23" s="309" t="s">
        <v>36</v>
      </c>
      <c r="H23" s="294" t="s">
        <v>45</v>
      </c>
      <c r="I23" s="121"/>
      <c r="J23" s="70"/>
      <c r="K23" s="122"/>
      <c r="L23" s="123"/>
      <c r="M23" s="69"/>
    </row>
    <row r="24" spans="1:15" ht="19.5" customHeight="1">
      <c r="A24" s="87" t="s">
        <v>13</v>
      </c>
      <c r="B24" s="78"/>
      <c r="C24" s="78"/>
      <c r="D24" s="86"/>
      <c r="E24" s="79"/>
      <c r="F24" s="80"/>
      <c r="G24" s="80"/>
      <c r="H24" s="81"/>
      <c r="I24" s="80"/>
      <c r="J24" s="82"/>
      <c r="K24" s="83"/>
      <c r="L24" s="84"/>
      <c r="M24" s="85"/>
      <c r="N24" s="5"/>
      <c r="O24" s="3"/>
    </row>
    <row r="25" spans="1:13" s="43" customFormat="1" ht="27.75" customHeight="1">
      <c r="A25" s="115"/>
      <c r="B25" s="116"/>
      <c r="C25" s="15"/>
      <c r="D25" s="18"/>
      <c r="E25" s="97"/>
      <c r="F25" s="98"/>
      <c r="G25" s="99"/>
      <c r="H25" s="100">
        <f aca="true" t="shared" si="0" ref="H25:H34">F25+G25</f>
        <v>0</v>
      </c>
      <c r="I25" s="101"/>
      <c r="J25" s="101">
        <f>C25</f>
        <v>0</v>
      </c>
      <c r="K25" s="102">
        <f aca="true" t="shared" si="1" ref="K25:K31">I25+J25</f>
        <v>0</v>
      </c>
      <c r="L25" s="103" t="e">
        <f>K25/F25</f>
        <v>#DIV/0!</v>
      </c>
      <c r="M25" s="104">
        <f aca="true" t="shared" si="2" ref="M25:M34">H25-K25</f>
        <v>0</v>
      </c>
    </row>
    <row r="26" spans="1:13" s="43" customFormat="1" ht="27.75" customHeight="1">
      <c r="A26" s="115"/>
      <c r="B26" s="116"/>
      <c r="C26" s="15"/>
      <c r="D26" s="18"/>
      <c r="E26" s="97" t="e">
        <f aca="true" t="shared" si="3" ref="E26:E33">F26/$F$35</f>
        <v>#DIV/0!</v>
      </c>
      <c r="F26" s="98"/>
      <c r="G26" s="99"/>
      <c r="H26" s="100">
        <f t="shared" si="0"/>
        <v>0</v>
      </c>
      <c r="I26" s="101"/>
      <c r="J26" s="101">
        <f aca="true" t="shared" si="4" ref="J26:J34">C26</f>
        <v>0</v>
      </c>
      <c r="K26" s="102">
        <f t="shared" si="1"/>
        <v>0</v>
      </c>
      <c r="L26" s="103" t="e">
        <f>K26/F26</f>
        <v>#DIV/0!</v>
      </c>
      <c r="M26" s="104">
        <f t="shared" si="2"/>
        <v>0</v>
      </c>
    </row>
    <row r="27" spans="1:13" s="43" customFormat="1" ht="27.75" customHeight="1">
      <c r="A27" s="115"/>
      <c r="B27" s="116"/>
      <c r="C27" s="15"/>
      <c r="D27" s="18"/>
      <c r="E27" s="97" t="e">
        <f t="shared" si="3"/>
        <v>#DIV/0!</v>
      </c>
      <c r="F27" s="98"/>
      <c r="G27" s="99"/>
      <c r="H27" s="100">
        <f t="shared" si="0"/>
        <v>0</v>
      </c>
      <c r="I27" s="101"/>
      <c r="J27" s="101">
        <f t="shared" si="4"/>
        <v>0</v>
      </c>
      <c r="K27" s="102">
        <f t="shared" si="1"/>
        <v>0</v>
      </c>
      <c r="L27" s="103" t="e">
        <f aca="true" t="shared" si="5" ref="L27:L35">K27/F27</f>
        <v>#DIV/0!</v>
      </c>
      <c r="M27" s="104">
        <f t="shared" si="2"/>
        <v>0</v>
      </c>
    </row>
    <row r="28" spans="1:15" ht="27.75" customHeight="1">
      <c r="A28" s="115"/>
      <c r="B28" s="116"/>
      <c r="C28" s="15"/>
      <c r="D28" s="18"/>
      <c r="E28" s="97" t="e">
        <f>F28/$F$35</f>
        <v>#DIV/0!</v>
      </c>
      <c r="F28" s="98"/>
      <c r="G28" s="99"/>
      <c r="H28" s="100">
        <f t="shared" si="0"/>
        <v>0</v>
      </c>
      <c r="I28" s="101"/>
      <c r="J28" s="101">
        <f t="shared" si="4"/>
        <v>0</v>
      </c>
      <c r="K28" s="102">
        <f t="shared" si="1"/>
        <v>0</v>
      </c>
      <c r="L28" s="103" t="e">
        <f>K28/F28</f>
        <v>#DIV/0!</v>
      </c>
      <c r="M28" s="104">
        <f t="shared" si="2"/>
        <v>0</v>
      </c>
      <c r="N28" s="5"/>
      <c r="O28" s="3"/>
    </row>
    <row r="29" spans="1:13" s="43" customFormat="1" ht="27.75" customHeight="1">
      <c r="A29" s="115"/>
      <c r="B29" s="116"/>
      <c r="C29" s="15"/>
      <c r="D29" s="18"/>
      <c r="E29" s="97" t="e">
        <f t="shared" si="3"/>
        <v>#DIV/0!</v>
      </c>
      <c r="F29" s="98"/>
      <c r="G29" s="99"/>
      <c r="H29" s="100">
        <f t="shared" si="0"/>
        <v>0</v>
      </c>
      <c r="I29" s="105"/>
      <c r="J29" s="101">
        <f t="shared" si="4"/>
        <v>0</v>
      </c>
      <c r="K29" s="102">
        <f t="shared" si="1"/>
        <v>0</v>
      </c>
      <c r="L29" s="103" t="e">
        <f t="shared" si="5"/>
        <v>#DIV/0!</v>
      </c>
      <c r="M29" s="104">
        <f t="shared" si="2"/>
        <v>0</v>
      </c>
    </row>
    <row r="30" spans="1:13" s="43" customFormat="1" ht="27.75" customHeight="1">
      <c r="A30" s="115"/>
      <c r="B30" s="116"/>
      <c r="C30" s="15"/>
      <c r="D30" s="18"/>
      <c r="E30" s="97" t="e">
        <f t="shared" si="3"/>
        <v>#DIV/0!</v>
      </c>
      <c r="F30" s="98"/>
      <c r="G30" s="99"/>
      <c r="H30" s="100">
        <f t="shared" si="0"/>
        <v>0</v>
      </c>
      <c r="I30" s="105"/>
      <c r="J30" s="101">
        <f t="shared" si="4"/>
        <v>0</v>
      </c>
      <c r="K30" s="102">
        <f t="shared" si="1"/>
        <v>0</v>
      </c>
      <c r="L30" s="103" t="e">
        <f t="shared" si="5"/>
        <v>#DIV/0!</v>
      </c>
      <c r="M30" s="104">
        <f t="shared" si="2"/>
        <v>0</v>
      </c>
    </row>
    <row r="31" spans="1:13" s="43" customFormat="1" ht="27.75" customHeight="1">
      <c r="A31" s="115"/>
      <c r="B31" s="116"/>
      <c r="C31" s="15"/>
      <c r="D31" s="18"/>
      <c r="E31" s="97" t="e">
        <f t="shared" si="3"/>
        <v>#DIV/0!</v>
      </c>
      <c r="F31" s="98"/>
      <c r="G31" s="99"/>
      <c r="H31" s="100">
        <f t="shared" si="0"/>
        <v>0</v>
      </c>
      <c r="I31" s="105"/>
      <c r="J31" s="101">
        <f t="shared" si="4"/>
        <v>0</v>
      </c>
      <c r="K31" s="102">
        <f t="shared" si="1"/>
        <v>0</v>
      </c>
      <c r="L31" s="103" t="e">
        <f t="shared" si="5"/>
        <v>#DIV/0!</v>
      </c>
      <c r="M31" s="104">
        <f t="shared" si="2"/>
        <v>0</v>
      </c>
    </row>
    <row r="32" spans="1:13" s="43" customFormat="1" ht="27.75" customHeight="1">
      <c r="A32" s="115"/>
      <c r="B32" s="116"/>
      <c r="C32" s="15"/>
      <c r="D32" s="18"/>
      <c r="E32" s="97" t="e">
        <f t="shared" si="3"/>
        <v>#DIV/0!</v>
      </c>
      <c r="F32" s="98"/>
      <c r="G32" s="99"/>
      <c r="H32" s="100">
        <f t="shared" si="0"/>
        <v>0</v>
      </c>
      <c r="I32" s="105"/>
      <c r="J32" s="101">
        <f t="shared" si="4"/>
        <v>0</v>
      </c>
      <c r="K32" s="102">
        <f>I32+J32</f>
        <v>0</v>
      </c>
      <c r="L32" s="103" t="e">
        <f t="shared" si="5"/>
        <v>#DIV/0!</v>
      </c>
      <c r="M32" s="104">
        <f t="shared" si="2"/>
        <v>0</v>
      </c>
    </row>
    <row r="33" spans="1:13" s="43" customFormat="1" ht="27.75" customHeight="1">
      <c r="A33" s="115"/>
      <c r="B33" s="116"/>
      <c r="C33" s="15"/>
      <c r="D33" s="18"/>
      <c r="E33" s="97" t="e">
        <f t="shared" si="3"/>
        <v>#DIV/0!</v>
      </c>
      <c r="F33" s="98"/>
      <c r="G33" s="99"/>
      <c r="H33" s="100">
        <f t="shared" si="0"/>
        <v>0</v>
      </c>
      <c r="I33" s="105"/>
      <c r="J33" s="101">
        <f t="shared" si="4"/>
        <v>0</v>
      </c>
      <c r="K33" s="102">
        <f>I33+J33</f>
        <v>0</v>
      </c>
      <c r="L33" s="103" t="e">
        <f t="shared" si="5"/>
        <v>#DIV/0!</v>
      </c>
      <c r="M33" s="104">
        <f t="shared" si="2"/>
        <v>0</v>
      </c>
    </row>
    <row r="34" spans="1:13" s="43" customFormat="1" ht="27.75" customHeight="1" thickBot="1">
      <c r="A34" s="115"/>
      <c r="B34" s="116"/>
      <c r="C34" s="15"/>
      <c r="D34" s="18"/>
      <c r="E34" s="97" t="e">
        <f>F34/$F$35</f>
        <v>#DIV/0!</v>
      </c>
      <c r="F34" s="98"/>
      <c r="G34" s="99"/>
      <c r="H34" s="100">
        <f t="shared" si="0"/>
        <v>0</v>
      </c>
      <c r="I34" s="105"/>
      <c r="J34" s="101">
        <f t="shared" si="4"/>
        <v>0</v>
      </c>
      <c r="K34" s="102">
        <f>I34+J34</f>
        <v>0</v>
      </c>
      <c r="L34" s="300" t="e">
        <f t="shared" si="5"/>
        <v>#DIV/0!</v>
      </c>
      <c r="M34" s="104">
        <f t="shared" si="2"/>
        <v>0</v>
      </c>
    </row>
    <row r="35" spans="1:13" s="47" customFormat="1" ht="27.75" customHeight="1" thickBot="1">
      <c r="A35" s="71" t="s">
        <v>9</v>
      </c>
      <c r="B35" s="71"/>
      <c r="C35" s="295">
        <f>SUM(C25:C34)</f>
        <v>0</v>
      </c>
      <c r="D35" s="289"/>
      <c r="E35" s="97" t="e">
        <f>F35/$F$35</f>
        <v>#DIV/0!</v>
      </c>
      <c r="F35" s="296">
        <f>SUM(F25:F34)</f>
        <v>0</v>
      </c>
      <c r="G35" s="296">
        <f>SUM(G25:G34)</f>
        <v>0</v>
      </c>
      <c r="H35" s="295">
        <f>SUM(H25:H34)</f>
        <v>0</v>
      </c>
      <c r="I35" s="297">
        <f>SUM(I25:I34)</f>
        <v>0</v>
      </c>
      <c r="J35" s="109">
        <f>SUM(J25:J34)</f>
        <v>0</v>
      </c>
      <c r="K35" s="298">
        <f>I35+J35</f>
        <v>0</v>
      </c>
      <c r="L35" s="125" t="e">
        <f t="shared" si="5"/>
        <v>#DIV/0!</v>
      </c>
      <c r="M35" s="299">
        <f>H35-K35</f>
        <v>0</v>
      </c>
    </row>
    <row r="36" spans="1:1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9.5" customHeight="1">
      <c r="A37" s="91" t="s">
        <v>61</v>
      </c>
      <c r="B37" s="7"/>
      <c r="C37" s="7"/>
      <c r="D37" s="90"/>
      <c r="E37" s="19"/>
      <c r="F37" s="3"/>
      <c r="G37" s="4"/>
      <c r="H37" s="5"/>
      <c r="I37" s="5"/>
      <c r="J37" s="3"/>
      <c r="O37" s="3"/>
    </row>
    <row r="38" spans="1:15" ht="21.75" customHeight="1">
      <c r="A38" s="88" t="s">
        <v>10</v>
      </c>
      <c r="B38" s="4" t="s">
        <v>12</v>
      </c>
      <c r="C38" s="89" t="s">
        <v>11</v>
      </c>
      <c r="D38" s="35"/>
      <c r="F38" s="3"/>
      <c r="G38" s="6"/>
      <c r="H38" s="4"/>
      <c r="I38" s="113"/>
      <c r="J38" s="3"/>
      <c r="O38" s="3"/>
    </row>
    <row r="39" spans="1:9" s="43" customFormat="1" ht="18" customHeight="1">
      <c r="A39" s="117"/>
      <c r="B39" s="68"/>
      <c r="C39" s="118"/>
      <c r="D39" s="66"/>
      <c r="E39" s="46"/>
      <c r="G39" s="46"/>
      <c r="H39" s="46"/>
      <c r="I39" s="65"/>
    </row>
    <row r="40" spans="1:9" s="43" customFormat="1" ht="18" customHeight="1" thickBot="1">
      <c r="A40" s="117"/>
      <c r="B40" s="68"/>
      <c r="C40" s="118"/>
      <c r="D40" s="66"/>
      <c r="E40" s="46"/>
      <c r="G40" s="46"/>
      <c r="H40" s="46"/>
      <c r="I40" s="65"/>
    </row>
    <row r="41" spans="1:20" s="43" customFormat="1" ht="18" customHeight="1">
      <c r="A41" s="117"/>
      <c r="B41" s="68"/>
      <c r="C41" s="118"/>
      <c r="D41" s="66"/>
      <c r="E41" s="46"/>
      <c r="G41" s="46"/>
      <c r="H41" s="328" t="s">
        <v>97</v>
      </c>
      <c r="I41" s="329"/>
      <c r="J41" s="329"/>
      <c r="K41" s="329"/>
      <c r="L41" s="329"/>
      <c r="M41" s="330"/>
      <c r="N41" s="272"/>
      <c r="O41" s="272"/>
      <c r="P41" s="272"/>
      <c r="Q41" s="272"/>
      <c r="R41" s="272"/>
      <c r="S41" s="272"/>
      <c r="T41" s="272"/>
    </row>
    <row r="42" spans="1:13" s="43" customFormat="1" ht="18" customHeight="1">
      <c r="A42" s="117"/>
      <c r="B42" s="68"/>
      <c r="C42" s="118"/>
      <c r="D42" s="66"/>
      <c r="E42" s="46"/>
      <c r="G42" s="114"/>
      <c r="H42" s="331"/>
      <c r="I42" s="332"/>
      <c r="J42" s="332"/>
      <c r="K42" s="332"/>
      <c r="L42" s="332"/>
      <c r="M42" s="333"/>
    </row>
    <row r="43" spans="1:13" s="43" customFormat="1" ht="18" customHeight="1">
      <c r="A43" s="117"/>
      <c r="B43" s="68"/>
      <c r="C43" s="118"/>
      <c r="D43" s="66"/>
      <c r="E43" s="46"/>
      <c r="G43" s="114"/>
      <c r="H43" s="331"/>
      <c r="I43" s="332"/>
      <c r="J43" s="332"/>
      <c r="K43" s="332"/>
      <c r="L43" s="332"/>
      <c r="M43" s="333"/>
    </row>
    <row r="44" spans="1:13" s="43" customFormat="1" ht="18" customHeight="1">
      <c r="A44" s="117"/>
      <c r="B44" s="68"/>
      <c r="C44" s="118"/>
      <c r="D44" s="66"/>
      <c r="E44" s="46"/>
      <c r="G44" s="114"/>
      <c r="H44" s="331"/>
      <c r="I44" s="332"/>
      <c r="J44" s="332"/>
      <c r="K44" s="332"/>
      <c r="L44" s="332"/>
      <c r="M44" s="333"/>
    </row>
    <row r="45" spans="1:13" s="43" customFormat="1" ht="19.5" customHeight="1" thickBot="1">
      <c r="A45" s="92" t="s">
        <v>35</v>
      </c>
      <c r="B45" s="96">
        <f>SUM(B39:B44)</f>
        <v>0</v>
      </c>
      <c r="C45" s="93"/>
      <c r="D45" s="94"/>
      <c r="E45" s="46"/>
      <c r="G45" s="114"/>
      <c r="H45" s="334"/>
      <c r="I45" s="335"/>
      <c r="J45" s="335"/>
      <c r="K45" s="335"/>
      <c r="L45" s="335"/>
      <c r="M45" s="336"/>
    </row>
    <row r="46" spans="1:15" ht="5.25" customHeight="1" thickBot="1">
      <c r="A46" s="10"/>
      <c r="B46" s="8"/>
      <c r="C46" s="8"/>
      <c r="D46" s="8"/>
      <c r="E46" s="11"/>
      <c r="F46" s="3"/>
      <c r="G46" s="12"/>
      <c r="H46" s="5"/>
      <c r="I46" s="13"/>
      <c r="J46" s="3"/>
      <c r="K46" s="3"/>
      <c r="L46" s="3"/>
      <c r="M46" s="3"/>
      <c r="N46" s="3"/>
      <c r="O46" s="3"/>
    </row>
    <row r="47" spans="1:15" ht="16.5" thickBot="1">
      <c r="A47" s="348" t="s">
        <v>14</v>
      </c>
      <c r="B47" s="349"/>
      <c r="C47" s="349"/>
      <c r="D47" s="349"/>
      <c r="E47" s="349"/>
      <c r="F47" s="350"/>
      <c r="G47" s="3"/>
      <c r="H47" s="3"/>
      <c r="I47" s="3"/>
      <c r="J47" s="3"/>
      <c r="K47" s="3"/>
      <c r="L47" s="3"/>
      <c r="M47" s="3"/>
      <c r="N47" s="3"/>
      <c r="O47" s="3"/>
    </row>
    <row r="48" spans="1:15" ht="32.25" customHeight="1">
      <c r="A48" s="32" t="s">
        <v>15</v>
      </c>
      <c r="B48" s="34"/>
      <c r="C48" s="34"/>
      <c r="D48" s="34"/>
      <c r="E48" s="34"/>
      <c r="F48" s="33"/>
      <c r="G48" s="3"/>
      <c r="H48" s="3"/>
      <c r="I48" s="3"/>
      <c r="J48" s="3"/>
      <c r="K48" s="3"/>
      <c r="L48" s="3"/>
      <c r="M48" s="3"/>
      <c r="N48" s="3"/>
      <c r="O48" s="3"/>
    </row>
    <row r="49" spans="1:15" ht="24.75" customHeight="1">
      <c r="A49" s="22" t="s">
        <v>16</v>
      </c>
      <c r="B49" s="23"/>
      <c r="C49" s="23"/>
      <c r="D49" s="23"/>
      <c r="E49" s="23"/>
      <c r="F49" s="24"/>
      <c r="G49" s="3"/>
      <c r="H49" s="3"/>
      <c r="I49" s="3"/>
      <c r="J49" s="3"/>
      <c r="L49" s="317"/>
      <c r="O49" s="3"/>
    </row>
    <row r="50" spans="1:15" ht="24.75" customHeight="1">
      <c r="A50" s="35" t="s">
        <v>90</v>
      </c>
      <c r="B50" s="20"/>
      <c r="C50" s="20"/>
      <c r="D50" s="20"/>
      <c r="E50" s="20"/>
      <c r="F50" s="21"/>
      <c r="G50" s="3"/>
      <c r="H50" s="3"/>
      <c r="I50" s="3"/>
      <c r="J50" s="3"/>
      <c r="L50" s="317"/>
      <c r="M50" s="313"/>
      <c r="O50" s="3"/>
    </row>
    <row r="51" spans="1:15" ht="15.75">
      <c r="A51" s="25"/>
      <c r="B51" s="26"/>
      <c r="C51" s="26"/>
      <c r="D51" s="26"/>
      <c r="E51" s="26"/>
      <c r="F51" s="27"/>
      <c r="G51" s="3"/>
      <c r="H51" s="3"/>
      <c r="I51" s="3"/>
      <c r="J51" s="3"/>
      <c r="L51" s="317"/>
      <c r="M51" s="313"/>
      <c r="O51" s="3"/>
    </row>
    <row r="52" spans="1:15" ht="16.5" thickBot="1">
      <c r="A52" s="28" t="s">
        <v>17</v>
      </c>
      <c r="B52" s="20"/>
      <c r="C52" s="23"/>
      <c r="D52" s="23"/>
      <c r="E52" s="23"/>
      <c r="F52" s="24"/>
      <c r="G52" s="3"/>
      <c r="H52" s="3"/>
      <c r="I52" s="3"/>
      <c r="J52" s="3"/>
      <c r="L52" s="317"/>
      <c r="M52" s="313"/>
      <c r="O52" s="3"/>
    </row>
    <row r="53" spans="1:15" ht="30" customHeight="1" thickBot="1">
      <c r="A53" s="36" t="s">
        <v>18</v>
      </c>
      <c r="B53" s="29"/>
      <c r="C53" s="29"/>
      <c r="D53" s="29"/>
      <c r="E53" s="351">
        <f>J35</f>
        <v>0</v>
      </c>
      <c r="F53" s="352"/>
      <c r="G53" s="3"/>
      <c r="H53" s="3"/>
      <c r="I53" s="3"/>
      <c r="J53" s="3"/>
      <c r="K53" s="3"/>
      <c r="L53" s="317"/>
      <c r="M53" s="31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17"/>
      <c r="N54" s="3"/>
      <c r="O54" s="3"/>
    </row>
    <row r="55" spans="1:15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17"/>
      <c r="N55" s="3"/>
      <c r="O55" s="3"/>
    </row>
    <row r="92" ht="15">
      <c r="L92" s="124"/>
    </row>
  </sheetData>
  <sheetProtection/>
  <mergeCells count="8">
    <mergeCell ref="A47:F47"/>
    <mergeCell ref="E53:F53"/>
    <mergeCell ref="A1:M1"/>
    <mergeCell ref="A9:M9"/>
    <mergeCell ref="E22:H22"/>
    <mergeCell ref="E23:F23"/>
    <mergeCell ref="H41:M45"/>
    <mergeCell ref="J2:M2"/>
  </mergeCells>
  <conditionalFormatting sqref="E25:E35 L25:L35">
    <cfRule type="cellIs" priority="6" dxfId="0" operator="equal" stopIfTrue="1">
      <formula>0</formula>
    </cfRule>
    <cfRule type="containsErrors" priority="7" dxfId="0" stopIfTrue="1">
      <formula>ISERROR(E25)</formula>
    </cfRule>
  </conditionalFormatting>
  <conditionalFormatting sqref="L25:L35">
    <cfRule type="containsErrors" priority="5" dxfId="0" stopIfTrue="1">
      <formula>ISERROR(L25)</formula>
    </cfRule>
  </conditionalFormatting>
  <conditionalFormatting sqref="H25:H34 J25:K34 M25:M34">
    <cfRule type="cellIs" priority="4" dxfId="0" operator="equal" stopIfTrue="1">
      <formula>0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0" r:id="rId2"/>
  <headerFooter alignWithMargins="0">
    <oddFooter>&amp;R&amp;"Trebuchet MS,Regular"&amp;8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75" zoomScaleNormal="75" workbookViewId="0" topLeftCell="A22">
      <selection activeCell="H51" sqref="H51"/>
    </sheetView>
  </sheetViews>
  <sheetFormatPr defaultColWidth="9.140625" defaultRowHeight="12.75"/>
  <cols>
    <col min="1" max="1" width="25.57421875" style="0" customWidth="1"/>
    <col min="2" max="2" width="23.28125" style="0" customWidth="1"/>
    <col min="3" max="3" width="14.7109375" style="0" customWidth="1"/>
    <col min="4" max="4" width="11.421875" style="0" customWidth="1"/>
    <col min="5" max="5" width="8.00390625" style="0" customWidth="1"/>
    <col min="6" max="6" width="22.57421875" style="0" customWidth="1"/>
    <col min="7" max="7" width="21.00390625" style="0" customWidth="1"/>
    <col min="8" max="8" width="18.7109375" style="0" customWidth="1"/>
    <col min="9" max="10" width="22.57421875" style="0" customWidth="1"/>
    <col min="11" max="11" width="22.7109375" style="0" customWidth="1"/>
    <col min="12" max="12" width="13.140625" style="0" customWidth="1"/>
    <col min="13" max="13" width="22.57421875" style="0" customWidth="1"/>
  </cols>
  <sheetData>
    <row r="1" spans="1:13" ht="31.5" customHeight="1" thickBot="1">
      <c r="A1" s="353" t="s">
        <v>97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1:16" ht="15.75" customHeight="1" thickBot="1">
      <c r="K2" s="361" t="s">
        <v>14</v>
      </c>
      <c r="L2" s="362"/>
      <c r="M2" s="363"/>
      <c r="N2" s="276"/>
      <c r="O2" s="276"/>
      <c r="P2" s="276"/>
    </row>
    <row r="3" spans="11:13" ht="30" customHeight="1">
      <c r="K3" s="277" t="s">
        <v>113</v>
      </c>
      <c r="L3" s="278"/>
      <c r="M3" s="279"/>
    </row>
    <row r="4" spans="11:13" ht="30" customHeight="1">
      <c r="K4" s="280" t="s">
        <v>114</v>
      </c>
      <c r="L4" s="281"/>
      <c r="M4" s="282"/>
    </row>
    <row r="5" spans="11:13" ht="18" customHeight="1">
      <c r="K5" s="283" t="s">
        <v>115</v>
      </c>
      <c r="L5" s="284"/>
      <c r="M5" s="282"/>
    </row>
    <row r="6" spans="4:13" ht="18" customHeight="1">
      <c r="D6" s="63" t="s">
        <v>96</v>
      </c>
      <c r="K6" s="280" t="s">
        <v>116</v>
      </c>
      <c r="L6" s="285"/>
      <c r="M6" s="282"/>
    </row>
    <row r="7" spans="4:13" ht="18" customHeight="1">
      <c r="D7" s="63" t="s">
        <v>95</v>
      </c>
      <c r="K7" s="280" t="s">
        <v>117</v>
      </c>
      <c r="L7" s="285"/>
      <c r="M7" s="282"/>
    </row>
    <row r="8" spans="11:15" ht="18" customHeight="1" thickBot="1">
      <c r="K8" s="286" t="s">
        <v>118</v>
      </c>
      <c r="L8" s="287"/>
      <c r="M8" s="288"/>
      <c r="N8" s="37"/>
      <c r="O8" s="37"/>
    </row>
    <row r="9" spans="1:13" ht="23.25">
      <c r="A9" s="354" t="s">
        <v>93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2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18">
      <c r="A11" s="42" t="s">
        <v>0</v>
      </c>
      <c r="B11" s="43"/>
      <c r="C11" s="43"/>
      <c r="D11" s="43"/>
      <c r="E11" s="43"/>
      <c r="F11" s="43"/>
      <c r="G11" s="44" t="s">
        <v>1</v>
      </c>
      <c r="H11" s="43"/>
      <c r="I11" s="3"/>
      <c r="J11" s="3"/>
      <c r="K11" s="41" t="s">
        <v>3</v>
      </c>
      <c r="L11" s="31"/>
      <c r="M11" s="31"/>
      <c r="N11" s="31"/>
      <c r="O11" s="31"/>
      <c r="P11" s="38"/>
    </row>
    <row r="12" spans="1:16" ht="18" customHeight="1">
      <c r="A12" s="43" t="s">
        <v>73</v>
      </c>
      <c r="B12" s="45"/>
      <c r="C12" s="46"/>
      <c r="D12" s="46"/>
      <c r="E12" s="43"/>
      <c r="F12" s="43"/>
      <c r="G12" s="48" t="s">
        <v>123</v>
      </c>
      <c r="H12" s="45"/>
      <c r="I12" s="49"/>
      <c r="J12" s="3"/>
      <c r="K12" s="77" t="s">
        <v>126</v>
      </c>
      <c r="L12" s="39"/>
      <c r="M12" s="39"/>
      <c r="N12" s="31"/>
      <c r="O12" s="31"/>
      <c r="P12" s="38"/>
    </row>
    <row r="13" spans="1:16" ht="18" customHeight="1">
      <c r="A13" s="43" t="s">
        <v>119</v>
      </c>
      <c r="B13" s="43"/>
      <c r="C13" s="43"/>
      <c r="D13" s="43"/>
      <c r="E13" s="43"/>
      <c r="F13" s="43"/>
      <c r="G13" s="50" t="s">
        <v>124</v>
      </c>
      <c r="H13" s="291"/>
      <c r="I13" s="51"/>
      <c r="J13" s="3"/>
      <c r="K13" s="77" t="s">
        <v>127</v>
      </c>
      <c r="L13" s="31"/>
      <c r="M13" s="40"/>
      <c r="N13" s="31"/>
      <c r="O13" s="31"/>
      <c r="P13" s="38"/>
    </row>
    <row r="14" spans="1:16" ht="18" customHeight="1" thickBot="1">
      <c r="A14" s="43" t="s">
        <v>74</v>
      </c>
      <c r="B14" s="43"/>
      <c r="C14" s="43"/>
      <c r="D14" s="43"/>
      <c r="E14" s="43"/>
      <c r="F14" s="43"/>
      <c r="G14" s="52" t="s">
        <v>125</v>
      </c>
      <c r="H14" s="59"/>
      <c r="I14" s="53"/>
      <c r="J14" s="3"/>
      <c r="K14" s="77" t="s">
        <v>105</v>
      </c>
      <c r="L14" s="31"/>
      <c r="M14" s="30"/>
      <c r="N14" s="31"/>
      <c r="O14" s="31"/>
      <c r="P14" s="38"/>
    </row>
    <row r="15" spans="1:16" ht="18" customHeight="1">
      <c r="A15" s="43" t="s">
        <v>120</v>
      </c>
      <c r="B15" s="43"/>
      <c r="C15" s="43"/>
      <c r="D15" s="43"/>
      <c r="E15" s="43"/>
      <c r="F15" s="43"/>
      <c r="G15" s="50" t="s">
        <v>50</v>
      </c>
      <c r="H15" s="46"/>
      <c r="I15" s="54">
        <f>F35</f>
        <v>700</v>
      </c>
      <c r="J15" s="3"/>
      <c r="K15" s="77" t="s">
        <v>108</v>
      </c>
      <c r="L15" s="31"/>
      <c r="M15" s="31"/>
      <c r="N15" s="31"/>
      <c r="O15" s="31"/>
      <c r="P15" s="38"/>
    </row>
    <row r="16" spans="1:16" ht="18" customHeight="1">
      <c r="A16" s="43" t="s">
        <v>121</v>
      </c>
      <c r="B16" s="44"/>
      <c r="C16" s="44"/>
      <c r="D16" s="44"/>
      <c r="E16" s="43"/>
      <c r="F16" s="43"/>
      <c r="G16" s="50" t="s">
        <v>51</v>
      </c>
      <c r="H16" s="46"/>
      <c r="I16" s="55">
        <f>G35</f>
        <v>120</v>
      </c>
      <c r="J16" s="3"/>
      <c r="K16" s="77" t="s">
        <v>128</v>
      </c>
      <c r="L16" s="31"/>
      <c r="M16" s="31"/>
      <c r="N16" s="31"/>
      <c r="O16" s="31"/>
      <c r="P16" s="38"/>
    </row>
    <row r="17" spans="1:15" ht="18" customHeight="1">
      <c r="A17" s="43" t="s">
        <v>104</v>
      </c>
      <c r="B17" s="46"/>
      <c r="C17" s="46"/>
      <c r="D17" s="46"/>
      <c r="E17" s="43"/>
      <c r="F17" s="43"/>
      <c r="G17" s="50" t="s">
        <v>52</v>
      </c>
      <c r="H17" s="46"/>
      <c r="I17" s="55">
        <f>H35</f>
        <v>820</v>
      </c>
      <c r="J17" s="3"/>
      <c r="K17" s="3"/>
      <c r="L17" s="3"/>
      <c r="M17" s="3"/>
      <c r="N17" s="3"/>
      <c r="O17" s="3"/>
    </row>
    <row r="18" spans="1:15" ht="18" customHeight="1">
      <c r="A18" s="43" t="s">
        <v>101</v>
      </c>
      <c r="B18" s="46"/>
      <c r="C18" s="46"/>
      <c r="D18" s="46"/>
      <c r="E18" s="43"/>
      <c r="F18" s="43"/>
      <c r="G18" s="56" t="s">
        <v>53</v>
      </c>
      <c r="H18" s="46"/>
      <c r="I18" s="57">
        <f>K35</f>
        <v>591.3000000000001</v>
      </c>
      <c r="J18" s="3"/>
      <c r="K18" s="3"/>
      <c r="L18" s="3"/>
      <c r="M18" s="3"/>
      <c r="N18" s="3"/>
      <c r="O18" s="3"/>
    </row>
    <row r="19" spans="1:15" ht="18" customHeight="1" thickBot="1">
      <c r="A19" s="47" t="s">
        <v>122</v>
      </c>
      <c r="B19" s="46"/>
      <c r="C19" s="46"/>
      <c r="D19" s="46"/>
      <c r="E19" s="43"/>
      <c r="F19" s="43"/>
      <c r="G19" s="62" t="s">
        <v>54</v>
      </c>
      <c r="H19" s="67"/>
      <c r="I19" s="58">
        <f>I35</f>
        <v>203</v>
      </c>
      <c r="J19" s="3"/>
      <c r="K19" s="3"/>
      <c r="L19" s="3"/>
      <c r="M19" s="3"/>
      <c r="N19" s="3"/>
      <c r="O19" s="3"/>
    </row>
    <row r="20" spans="1:15" ht="18" customHeight="1">
      <c r="A20" s="43" t="s">
        <v>107</v>
      </c>
      <c r="B20" s="46"/>
      <c r="C20" s="46"/>
      <c r="D20" s="46"/>
      <c r="E20" s="43"/>
      <c r="F20" s="43"/>
      <c r="G20" s="60" t="s">
        <v>55</v>
      </c>
      <c r="H20" s="64"/>
      <c r="I20" s="61">
        <f>J35</f>
        <v>388.30000000000007</v>
      </c>
      <c r="J20" s="3"/>
      <c r="K20" s="3"/>
      <c r="L20" s="3"/>
      <c r="M20" s="3"/>
      <c r="N20" s="3"/>
      <c r="O20" s="3"/>
    </row>
    <row r="21" spans="1:15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>
      <c r="A22" s="72" t="s">
        <v>4</v>
      </c>
      <c r="B22" s="95" t="s">
        <v>112</v>
      </c>
      <c r="C22" s="95" t="s">
        <v>77</v>
      </c>
      <c r="D22" s="76" t="s">
        <v>11</v>
      </c>
      <c r="E22" s="355" t="s">
        <v>6</v>
      </c>
      <c r="F22" s="355"/>
      <c r="G22" s="355"/>
      <c r="H22" s="355"/>
      <c r="I22" s="73" t="s">
        <v>38</v>
      </c>
      <c r="J22" s="74" t="s">
        <v>39</v>
      </c>
      <c r="K22" s="73" t="s">
        <v>40</v>
      </c>
      <c r="L22" s="75" t="s">
        <v>87</v>
      </c>
      <c r="M22" s="76" t="s">
        <v>37</v>
      </c>
      <c r="N22" s="3"/>
      <c r="O22" s="3"/>
    </row>
    <row r="23" spans="1:13" s="124" customFormat="1" ht="33" customHeight="1">
      <c r="A23" s="273"/>
      <c r="B23" s="274"/>
      <c r="C23" s="274"/>
      <c r="D23" s="275"/>
      <c r="E23" s="364" t="s">
        <v>46</v>
      </c>
      <c r="F23" s="365"/>
      <c r="G23" s="119" t="s">
        <v>36</v>
      </c>
      <c r="H23" s="120" t="s">
        <v>45</v>
      </c>
      <c r="I23" s="121"/>
      <c r="J23" s="70"/>
      <c r="K23" s="122"/>
      <c r="L23" s="123"/>
      <c r="M23" s="69"/>
    </row>
    <row r="24" spans="1:15" ht="19.5" customHeight="1">
      <c r="A24" s="87" t="s">
        <v>13</v>
      </c>
      <c r="B24" s="78"/>
      <c r="C24" s="78"/>
      <c r="D24" s="86"/>
      <c r="E24" s="79"/>
      <c r="F24" s="80"/>
      <c r="G24" s="80"/>
      <c r="H24" s="81"/>
      <c r="I24" s="80"/>
      <c r="J24" s="82"/>
      <c r="K24" s="83"/>
      <c r="L24" s="84"/>
      <c r="M24" s="85"/>
      <c r="N24" s="5"/>
      <c r="O24" s="3"/>
    </row>
    <row r="25" spans="1:13" s="43" customFormat="1" ht="27.75" customHeight="1">
      <c r="A25" s="358" t="s">
        <v>106</v>
      </c>
      <c r="B25" s="116" t="s">
        <v>79</v>
      </c>
      <c r="C25" s="15">
        <v>0.78</v>
      </c>
      <c r="D25" s="18">
        <v>40361</v>
      </c>
      <c r="E25" s="97"/>
      <c r="F25" s="98"/>
      <c r="G25" s="99"/>
      <c r="H25" s="100">
        <f aca="true" t="shared" si="0" ref="H25:H34">F25+G25</f>
        <v>0</v>
      </c>
      <c r="I25" s="101"/>
      <c r="J25" s="101">
        <f>C25</f>
        <v>0.78</v>
      </c>
      <c r="K25" s="102">
        <f aca="true" t="shared" si="1" ref="K25:K31">I25+J25</f>
        <v>0.78</v>
      </c>
      <c r="L25" s="103" t="e">
        <f>K25/F25</f>
        <v>#DIV/0!</v>
      </c>
      <c r="M25" s="104">
        <f aca="true" t="shared" si="2" ref="M25:M33">H25-K25</f>
        <v>-0.78</v>
      </c>
    </row>
    <row r="26" spans="1:13" s="43" customFormat="1" ht="27.75" customHeight="1">
      <c r="A26" s="359"/>
      <c r="B26" s="116" t="s">
        <v>80</v>
      </c>
      <c r="C26" s="15">
        <v>6.39</v>
      </c>
      <c r="D26" s="18">
        <v>40372</v>
      </c>
      <c r="E26" s="97">
        <f aca="true" t="shared" si="3" ref="E26:E33">F26/$F$35</f>
        <v>0</v>
      </c>
      <c r="F26" s="98"/>
      <c r="G26" s="99"/>
      <c r="H26" s="100">
        <f t="shared" si="0"/>
        <v>0</v>
      </c>
      <c r="I26" s="101"/>
      <c r="J26" s="101">
        <f aca="true" t="shared" si="4" ref="J26:J34">C26</f>
        <v>6.39</v>
      </c>
      <c r="K26" s="102">
        <f t="shared" si="1"/>
        <v>6.39</v>
      </c>
      <c r="L26" s="103" t="e">
        <f>K26/F26</f>
        <v>#DIV/0!</v>
      </c>
      <c r="M26" s="104">
        <f t="shared" si="2"/>
        <v>-6.39</v>
      </c>
    </row>
    <row r="27" spans="1:13" s="43" customFormat="1" ht="27.75" customHeight="1">
      <c r="A27" s="360"/>
      <c r="B27" s="116" t="s">
        <v>80</v>
      </c>
      <c r="C27" s="15">
        <v>12.82</v>
      </c>
      <c r="D27" s="18">
        <v>40384</v>
      </c>
      <c r="E27" s="97">
        <f t="shared" si="3"/>
        <v>0</v>
      </c>
      <c r="F27" s="98"/>
      <c r="G27" s="99"/>
      <c r="H27" s="100">
        <f t="shared" si="0"/>
        <v>0</v>
      </c>
      <c r="I27" s="101"/>
      <c r="J27" s="101">
        <f t="shared" si="4"/>
        <v>12.82</v>
      </c>
      <c r="K27" s="102">
        <f t="shared" si="1"/>
        <v>12.82</v>
      </c>
      <c r="L27" s="103" t="e">
        <f aca="true" t="shared" si="5" ref="L27:L34">K27/F27</f>
        <v>#DIV/0!</v>
      </c>
      <c r="M27" s="104">
        <f t="shared" si="2"/>
        <v>-12.82</v>
      </c>
    </row>
    <row r="28" spans="1:15" ht="27.75" customHeight="1">
      <c r="A28" s="115" t="s">
        <v>30</v>
      </c>
      <c r="B28" s="116" t="s">
        <v>109</v>
      </c>
      <c r="C28" s="15">
        <v>50</v>
      </c>
      <c r="D28" s="18">
        <v>40386</v>
      </c>
      <c r="E28" s="97">
        <f>F28/$F$35</f>
        <v>0</v>
      </c>
      <c r="F28" s="98"/>
      <c r="G28" s="99"/>
      <c r="H28" s="100">
        <f t="shared" si="0"/>
        <v>0</v>
      </c>
      <c r="I28" s="101"/>
      <c r="J28" s="101">
        <f t="shared" si="4"/>
        <v>50</v>
      </c>
      <c r="K28" s="102">
        <f t="shared" si="1"/>
        <v>50</v>
      </c>
      <c r="L28" s="103" t="e">
        <f>K28/F28</f>
        <v>#DIV/0!</v>
      </c>
      <c r="M28" s="104">
        <f t="shared" si="2"/>
        <v>-50</v>
      </c>
      <c r="N28" s="5"/>
      <c r="O28" s="3"/>
    </row>
    <row r="29" spans="1:13" s="43" customFormat="1" ht="27.75" customHeight="1">
      <c r="A29" s="115" t="s">
        <v>24</v>
      </c>
      <c r="B29" s="116" t="s">
        <v>88</v>
      </c>
      <c r="C29" s="15">
        <v>5</v>
      </c>
      <c r="D29" s="18">
        <v>40374</v>
      </c>
      <c r="E29" s="97">
        <f t="shared" si="3"/>
        <v>0</v>
      </c>
      <c r="F29" s="98"/>
      <c r="G29" s="99"/>
      <c r="H29" s="100">
        <f t="shared" si="0"/>
        <v>0</v>
      </c>
      <c r="I29" s="105"/>
      <c r="J29" s="101">
        <f t="shared" si="4"/>
        <v>5</v>
      </c>
      <c r="K29" s="102">
        <f t="shared" si="1"/>
        <v>5</v>
      </c>
      <c r="L29" s="103" t="e">
        <f t="shared" si="5"/>
        <v>#DIV/0!</v>
      </c>
      <c r="M29" s="104">
        <f t="shared" si="2"/>
        <v>-5</v>
      </c>
    </row>
    <row r="30" spans="1:13" s="43" customFormat="1" ht="27.75" customHeight="1">
      <c r="A30" s="358" t="s">
        <v>22</v>
      </c>
      <c r="B30" s="116" t="s">
        <v>81</v>
      </c>
      <c r="C30" s="15">
        <v>117.45</v>
      </c>
      <c r="D30" s="18">
        <v>40367</v>
      </c>
      <c r="E30" s="97">
        <f t="shared" si="3"/>
        <v>0</v>
      </c>
      <c r="F30" s="98"/>
      <c r="G30" s="99"/>
      <c r="H30" s="100">
        <f t="shared" si="0"/>
        <v>0</v>
      </c>
      <c r="I30" s="105"/>
      <c r="J30" s="101">
        <f t="shared" si="4"/>
        <v>117.45</v>
      </c>
      <c r="K30" s="102">
        <f t="shared" si="1"/>
        <v>117.45</v>
      </c>
      <c r="L30" s="103" t="e">
        <f t="shared" si="5"/>
        <v>#DIV/0!</v>
      </c>
      <c r="M30" s="104">
        <f t="shared" si="2"/>
        <v>-117.45</v>
      </c>
    </row>
    <row r="31" spans="1:13" s="43" customFormat="1" ht="27.75" customHeight="1">
      <c r="A31" s="360"/>
      <c r="B31" s="116" t="s">
        <v>78</v>
      </c>
      <c r="C31" s="15">
        <v>126.03</v>
      </c>
      <c r="D31" s="18">
        <v>40367</v>
      </c>
      <c r="E31" s="97">
        <f t="shared" si="3"/>
        <v>0</v>
      </c>
      <c r="F31" s="98"/>
      <c r="G31" s="99"/>
      <c r="H31" s="100">
        <f t="shared" si="0"/>
        <v>0</v>
      </c>
      <c r="I31" s="105"/>
      <c r="J31" s="101">
        <f t="shared" si="4"/>
        <v>126.03</v>
      </c>
      <c r="K31" s="102">
        <f t="shared" si="1"/>
        <v>126.03</v>
      </c>
      <c r="L31" s="103" t="e">
        <f t="shared" si="5"/>
        <v>#DIV/0!</v>
      </c>
      <c r="M31" s="104">
        <f t="shared" si="2"/>
        <v>-126.03</v>
      </c>
    </row>
    <row r="32" spans="1:13" s="43" customFormat="1" ht="27.75" customHeight="1">
      <c r="A32" s="358" t="s">
        <v>26</v>
      </c>
      <c r="B32" s="116" t="s">
        <v>110</v>
      </c>
      <c r="C32" s="15">
        <v>51.23</v>
      </c>
      <c r="D32" s="18">
        <v>40367</v>
      </c>
      <c r="E32" s="97">
        <f t="shared" si="3"/>
        <v>0</v>
      </c>
      <c r="F32" s="98"/>
      <c r="G32" s="99"/>
      <c r="H32" s="100">
        <f t="shared" si="0"/>
        <v>0</v>
      </c>
      <c r="I32" s="105"/>
      <c r="J32" s="101">
        <f t="shared" si="4"/>
        <v>51.23</v>
      </c>
      <c r="K32" s="102">
        <f>I32+J32</f>
        <v>51.23</v>
      </c>
      <c r="L32" s="103" t="e">
        <f t="shared" si="5"/>
        <v>#DIV/0!</v>
      </c>
      <c r="M32" s="104">
        <f t="shared" si="2"/>
        <v>-51.23</v>
      </c>
    </row>
    <row r="33" spans="1:13" s="43" customFormat="1" ht="27.75" customHeight="1">
      <c r="A33" s="359"/>
      <c r="B33" s="116" t="s">
        <v>111</v>
      </c>
      <c r="C33" s="15">
        <v>18.6</v>
      </c>
      <c r="D33" s="18">
        <v>40385</v>
      </c>
      <c r="E33" s="97">
        <f t="shared" si="3"/>
        <v>0</v>
      </c>
      <c r="F33" s="98"/>
      <c r="G33" s="99"/>
      <c r="H33" s="100">
        <f t="shared" si="0"/>
        <v>0</v>
      </c>
      <c r="I33" s="105"/>
      <c r="J33" s="101">
        <f t="shared" si="4"/>
        <v>18.6</v>
      </c>
      <c r="K33" s="102">
        <f>I33+J33</f>
        <v>18.6</v>
      </c>
      <c r="L33" s="103" t="e">
        <f t="shared" si="5"/>
        <v>#DIV/0!</v>
      </c>
      <c r="M33" s="104">
        <f t="shared" si="2"/>
        <v>-18.6</v>
      </c>
    </row>
    <row r="34" spans="1:13" s="43" customFormat="1" ht="27.75" customHeight="1" thickBot="1">
      <c r="A34" s="290"/>
      <c r="B34" s="116"/>
      <c r="C34" s="15"/>
      <c r="D34" s="18"/>
      <c r="E34" s="97"/>
      <c r="F34" s="98"/>
      <c r="G34" s="99"/>
      <c r="H34" s="100">
        <f t="shared" si="0"/>
        <v>0</v>
      </c>
      <c r="I34" s="105"/>
      <c r="J34" s="101">
        <f t="shared" si="4"/>
        <v>0</v>
      </c>
      <c r="K34" s="102"/>
      <c r="L34" s="103" t="e">
        <f t="shared" si="5"/>
        <v>#DIV/0!</v>
      </c>
      <c r="M34" s="104"/>
    </row>
    <row r="35" spans="1:13" s="43" customFormat="1" ht="27.75" customHeight="1" thickBot="1">
      <c r="A35" s="71" t="s">
        <v>9</v>
      </c>
      <c r="B35" s="71"/>
      <c r="C35" s="112">
        <f>SUM(C25:C34)</f>
        <v>388.30000000000007</v>
      </c>
      <c r="D35" s="289"/>
      <c r="E35" s="106">
        <f>SUM(E25:E34)</f>
        <v>0</v>
      </c>
      <c r="F35" s="107">
        <v>700</v>
      </c>
      <c r="G35" s="107">
        <v>120</v>
      </c>
      <c r="H35" s="112">
        <f>F35+G35</f>
        <v>820</v>
      </c>
      <c r="I35" s="108">
        <v>203</v>
      </c>
      <c r="J35" s="292">
        <f>SUM(J25:J34)</f>
        <v>388.30000000000007</v>
      </c>
      <c r="K35" s="110">
        <f>I35+J35</f>
        <v>591.3000000000001</v>
      </c>
      <c r="L35" s="111">
        <f>K35/H35</f>
        <v>0.7210975609756098</v>
      </c>
      <c r="M35" s="112">
        <f>H35-K35</f>
        <v>228.69999999999993</v>
      </c>
    </row>
    <row r="36" spans="1:1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9.5" customHeight="1">
      <c r="A37" s="91" t="s">
        <v>61</v>
      </c>
      <c r="B37" s="7"/>
      <c r="C37" s="7"/>
      <c r="D37" s="90"/>
      <c r="E37" s="19"/>
      <c r="F37" s="3"/>
      <c r="G37" s="4"/>
      <c r="H37" s="5"/>
      <c r="I37" s="5"/>
      <c r="J37" s="3"/>
      <c r="O37" s="3"/>
    </row>
    <row r="38" spans="1:15" ht="21.75" customHeight="1">
      <c r="A38" s="88" t="s">
        <v>10</v>
      </c>
      <c r="B38" s="4" t="s">
        <v>12</v>
      </c>
      <c r="C38" s="89" t="s">
        <v>11</v>
      </c>
      <c r="D38" s="35"/>
      <c r="F38" s="3"/>
      <c r="G38" s="6"/>
      <c r="H38" s="4"/>
      <c r="I38" s="113"/>
      <c r="J38" s="3"/>
      <c r="O38" s="3"/>
    </row>
    <row r="39" spans="1:9" s="43" customFormat="1" ht="18" customHeight="1">
      <c r="A39" s="117"/>
      <c r="B39" s="68"/>
      <c r="C39" s="118"/>
      <c r="D39" s="66"/>
      <c r="E39" s="46"/>
      <c r="G39" s="46"/>
      <c r="H39" s="46"/>
      <c r="I39" s="65"/>
    </row>
    <row r="40" spans="1:9" s="43" customFormat="1" ht="18" customHeight="1" thickBot="1">
      <c r="A40" s="117"/>
      <c r="B40" s="68"/>
      <c r="C40" s="118"/>
      <c r="D40" s="66"/>
      <c r="E40" s="46"/>
      <c r="G40" s="46"/>
      <c r="H40" s="46"/>
      <c r="I40" s="65"/>
    </row>
    <row r="41" spans="1:20" s="43" customFormat="1" ht="18" customHeight="1">
      <c r="A41" s="117"/>
      <c r="B41" s="68"/>
      <c r="C41" s="118"/>
      <c r="D41" s="66"/>
      <c r="E41" s="46"/>
      <c r="G41" s="46"/>
      <c r="H41" s="328" t="s">
        <v>97</v>
      </c>
      <c r="I41" s="329"/>
      <c r="J41" s="329"/>
      <c r="K41" s="329"/>
      <c r="L41" s="329"/>
      <c r="M41" s="330"/>
      <c r="N41" s="272"/>
      <c r="O41" s="272"/>
      <c r="P41" s="272"/>
      <c r="Q41" s="272"/>
      <c r="R41" s="272"/>
      <c r="S41" s="272"/>
      <c r="T41" s="272"/>
    </row>
    <row r="42" spans="1:13" s="43" customFormat="1" ht="18" customHeight="1">
      <c r="A42" s="117"/>
      <c r="B42" s="68"/>
      <c r="C42" s="118"/>
      <c r="D42" s="66"/>
      <c r="E42" s="46"/>
      <c r="G42" s="114"/>
      <c r="H42" s="331"/>
      <c r="I42" s="332"/>
      <c r="J42" s="332"/>
      <c r="K42" s="332"/>
      <c r="L42" s="332"/>
      <c r="M42" s="333"/>
    </row>
    <row r="43" spans="1:13" s="43" customFormat="1" ht="18" customHeight="1">
      <c r="A43" s="117"/>
      <c r="B43" s="68"/>
      <c r="C43" s="118"/>
      <c r="D43" s="66"/>
      <c r="E43" s="46"/>
      <c r="G43" s="114"/>
      <c r="H43" s="331"/>
      <c r="I43" s="332"/>
      <c r="J43" s="332"/>
      <c r="K43" s="332"/>
      <c r="L43" s="332"/>
      <c r="M43" s="333"/>
    </row>
    <row r="44" spans="1:13" s="43" customFormat="1" ht="18" customHeight="1">
      <c r="A44" s="117"/>
      <c r="B44" s="68"/>
      <c r="C44" s="118"/>
      <c r="D44" s="66"/>
      <c r="E44" s="46"/>
      <c r="G44" s="114"/>
      <c r="H44" s="331"/>
      <c r="I44" s="332"/>
      <c r="J44" s="332"/>
      <c r="K44" s="332"/>
      <c r="L44" s="332"/>
      <c r="M44" s="333"/>
    </row>
    <row r="45" spans="1:13" s="43" customFormat="1" ht="19.5" customHeight="1" thickBot="1">
      <c r="A45" s="92" t="s">
        <v>35</v>
      </c>
      <c r="B45" s="96">
        <f>SUM(B39:B44)</f>
        <v>0</v>
      </c>
      <c r="C45" s="93"/>
      <c r="D45" s="94"/>
      <c r="E45" s="46"/>
      <c r="G45" s="114"/>
      <c r="H45" s="334"/>
      <c r="I45" s="335"/>
      <c r="J45" s="335"/>
      <c r="K45" s="335"/>
      <c r="L45" s="335"/>
      <c r="M45" s="336"/>
    </row>
    <row r="46" spans="1:15" ht="4.5" customHeight="1" thickBot="1">
      <c r="A46" s="10"/>
      <c r="B46" s="8"/>
      <c r="C46" s="8"/>
      <c r="D46" s="8"/>
      <c r="E46" s="11"/>
      <c r="F46" s="3"/>
      <c r="G46" s="12"/>
      <c r="H46" s="5"/>
      <c r="I46" s="13"/>
      <c r="J46" s="3"/>
      <c r="K46" s="3"/>
      <c r="L46" s="3"/>
      <c r="M46" s="3"/>
      <c r="N46" s="3"/>
      <c r="O46" s="3"/>
    </row>
    <row r="47" spans="1:15" ht="16.5" thickBot="1">
      <c r="A47" s="348" t="s">
        <v>14</v>
      </c>
      <c r="B47" s="349"/>
      <c r="C47" s="349"/>
      <c r="D47" s="349"/>
      <c r="E47" s="349"/>
      <c r="F47" s="350"/>
      <c r="G47" s="3"/>
      <c r="H47" s="3"/>
      <c r="I47" s="3"/>
      <c r="J47" s="3"/>
      <c r="K47" s="3"/>
      <c r="L47" s="3"/>
      <c r="M47" s="3"/>
      <c r="N47" s="3"/>
      <c r="O47" s="3"/>
    </row>
    <row r="48" spans="1:15" ht="32.25" customHeight="1">
      <c r="A48" s="32" t="s">
        <v>15</v>
      </c>
      <c r="B48" s="34"/>
      <c r="C48" s="34"/>
      <c r="D48" s="34"/>
      <c r="E48" s="34"/>
      <c r="F48" s="33"/>
      <c r="G48" s="3"/>
      <c r="H48" s="3"/>
      <c r="I48" s="3"/>
      <c r="J48" s="3"/>
      <c r="K48" s="3"/>
      <c r="L48" s="3"/>
      <c r="M48" s="3"/>
      <c r="N48" s="3"/>
      <c r="O48" s="3"/>
    </row>
    <row r="49" spans="1:15" ht="24.75" customHeight="1">
      <c r="A49" s="22" t="s">
        <v>16</v>
      </c>
      <c r="B49" s="23"/>
      <c r="C49" s="23"/>
      <c r="D49" s="23"/>
      <c r="E49" s="23"/>
      <c r="F49" s="24"/>
      <c r="G49" s="3"/>
      <c r="H49" s="3"/>
      <c r="I49" s="3"/>
      <c r="J49" s="3"/>
      <c r="K49" s="3"/>
      <c r="L49" s="3"/>
      <c r="M49" s="3"/>
      <c r="N49" s="3"/>
      <c r="O49" s="3"/>
    </row>
    <row r="50" spans="1:15" ht="24.75" customHeight="1">
      <c r="A50" s="35" t="s">
        <v>90</v>
      </c>
      <c r="B50" s="20"/>
      <c r="C50" s="20"/>
      <c r="D50" s="20"/>
      <c r="E50" s="20"/>
      <c r="F50" s="21"/>
      <c r="G50" s="3"/>
      <c r="H50" s="3"/>
      <c r="I50" s="3"/>
      <c r="J50" s="3"/>
      <c r="K50" s="3"/>
      <c r="L50" s="313"/>
      <c r="M50" s="313"/>
      <c r="N50" s="3"/>
      <c r="O50" s="3"/>
    </row>
    <row r="51" spans="1:15" ht="15">
      <c r="A51" s="25"/>
      <c r="B51" s="26"/>
      <c r="C51" s="26"/>
      <c r="D51" s="26"/>
      <c r="E51" s="26"/>
      <c r="F51" s="27"/>
      <c r="G51" s="3"/>
      <c r="H51" s="3"/>
      <c r="I51" s="3"/>
      <c r="J51" s="3"/>
      <c r="K51" s="3"/>
      <c r="L51" s="313"/>
      <c r="M51" s="313"/>
      <c r="N51" s="3"/>
      <c r="O51" s="3"/>
    </row>
    <row r="52" spans="1:15" ht="15.75" thickBot="1">
      <c r="A52" s="28" t="s">
        <v>17</v>
      </c>
      <c r="B52" s="20"/>
      <c r="C52" s="23"/>
      <c r="D52" s="23"/>
      <c r="E52" s="23"/>
      <c r="F52" s="24"/>
      <c r="G52" s="3"/>
      <c r="H52" s="3"/>
      <c r="I52" s="3"/>
      <c r="J52" s="3"/>
      <c r="K52" s="3"/>
      <c r="L52" s="313"/>
      <c r="M52" s="313"/>
      <c r="N52" s="3"/>
      <c r="O52" s="3"/>
    </row>
    <row r="53" spans="1:15" ht="30" customHeight="1" thickBot="1">
      <c r="A53" s="36" t="s">
        <v>18</v>
      </c>
      <c r="B53" s="29"/>
      <c r="C53" s="29"/>
      <c r="D53" s="29"/>
      <c r="E53" s="351">
        <f>J35</f>
        <v>388.30000000000007</v>
      </c>
      <c r="F53" s="352"/>
      <c r="G53" s="3"/>
      <c r="H53" s="3"/>
      <c r="I53" s="3"/>
      <c r="J53" s="3"/>
      <c r="K53" s="3"/>
      <c r="L53" s="313"/>
      <c r="M53" s="31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sheetProtection/>
  <mergeCells count="11">
    <mergeCell ref="A1:M1"/>
    <mergeCell ref="K2:M2"/>
    <mergeCell ref="A9:M9"/>
    <mergeCell ref="E22:H22"/>
    <mergeCell ref="E23:F23"/>
    <mergeCell ref="H41:M45"/>
    <mergeCell ref="A47:F47"/>
    <mergeCell ref="E53:F53"/>
    <mergeCell ref="A25:A27"/>
    <mergeCell ref="A30:A31"/>
    <mergeCell ref="A32:A33"/>
  </mergeCells>
  <conditionalFormatting sqref="E25:E35 L25:L35">
    <cfRule type="cellIs" priority="7" dxfId="0" operator="equal" stopIfTrue="1">
      <formula>0</formula>
    </cfRule>
    <cfRule type="containsErrors" priority="8" dxfId="0" stopIfTrue="1">
      <formula>ISERROR(E25)</formula>
    </cfRule>
  </conditionalFormatting>
  <conditionalFormatting sqref="L25:L35">
    <cfRule type="containsErrors" priority="6" dxfId="0" stopIfTrue="1">
      <formula>ISERROR(L25)</formula>
    </cfRule>
  </conditionalFormatting>
  <conditionalFormatting sqref="H25:H34 J25:K34 M25:M34">
    <cfRule type="cellIs" priority="5" dxfId="0" operator="equal" stopIfTrue="1">
      <formula>0</formula>
    </cfRule>
  </conditionalFormatting>
  <conditionalFormatting sqref="M25:M33">
    <cfRule type="cellIs" priority="1" dxfId="0" operator="lessThanOrEqual" stopIfTrue="1">
      <formula>0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7" sqref="A17:B17"/>
    </sheetView>
  </sheetViews>
  <sheetFormatPr defaultColWidth="9.140625" defaultRowHeight="12.75"/>
  <cols>
    <col min="1" max="1" width="31.140625" style="0" bestFit="1" customWidth="1"/>
    <col min="2" max="2" width="66.57421875" style="0" bestFit="1" customWidth="1"/>
  </cols>
  <sheetData>
    <row r="1" spans="1:2" ht="18">
      <c r="A1" s="367" t="s">
        <v>83</v>
      </c>
      <c r="B1" s="367"/>
    </row>
    <row r="2" spans="1:2" ht="12.75">
      <c r="A2" s="2" t="s">
        <v>20</v>
      </c>
      <c r="B2" s="2" t="s">
        <v>21</v>
      </c>
    </row>
    <row r="3" spans="1:2" ht="12.75">
      <c r="A3" s="14" t="s">
        <v>32</v>
      </c>
      <c r="B3" s="14" t="s">
        <v>23</v>
      </c>
    </row>
    <row r="4" spans="1:2" ht="12.75">
      <c r="A4" s="16" t="s">
        <v>28</v>
      </c>
      <c r="B4" s="16" t="s">
        <v>29</v>
      </c>
    </row>
    <row r="5" spans="1:2" ht="12.75">
      <c r="A5" s="14" t="s">
        <v>30</v>
      </c>
      <c r="B5" s="14" t="s">
        <v>31</v>
      </c>
    </row>
    <row r="6" spans="1:2" ht="12.75">
      <c r="A6" s="16" t="s">
        <v>24</v>
      </c>
      <c r="B6" s="16" t="s">
        <v>25</v>
      </c>
    </row>
    <row r="7" spans="1:2" ht="12.75">
      <c r="A7" s="14" t="s">
        <v>22</v>
      </c>
      <c r="B7" s="14" t="s">
        <v>84</v>
      </c>
    </row>
    <row r="8" spans="1:2" ht="12.75">
      <c r="A8" s="16" t="s">
        <v>26</v>
      </c>
      <c r="B8" s="16" t="s">
        <v>27</v>
      </c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17" t="s">
        <v>33</v>
      </c>
      <c r="B13" s="3"/>
    </row>
    <row r="14" spans="1:2" ht="12.75">
      <c r="A14" s="366" t="s">
        <v>94</v>
      </c>
      <c r="B14" s="366"/>
    </row>
    <row r="15" spans="1:2" ht="12.75">
      <c r="A15" s="366" t="s">
        <v>85</v>
      </c>
      <c r="B15" s="366"/>
    </row>
    <row r="16" spans="1:2" ht="29.25" customHeight="1">
      <c r="A16" s="368" t="s">
        <v>142</v>
      </c>
      <c r="B16" s="368"/>
    </row>
    <row r="17" spans="1:2" ht="25.5" customHeight="1">
      <c r="A17" s="368" t="s">
        <v>143</v>
      </c>
      <c r="B17" s="368"/>
    </row>
    <row r="18" spans="1:2" ht="12.75">
      <c r="A18" s="366" t="s">
        <v>86</v>
      </c>
      <c r="B18" s="366"/>
    </row>
    <row r="19" ht="12.75">
      <c r="A19" t="s">
        <v>141</v>
      </c>
    </row>
  </sheetData>
  <sheetProtection/>
  <mergeCells count="6">
    <mergeCell ref="A18:B18"/>
    <mergeCell ref="A1:B1"/>
    <mergeCell ref="A15:B15"/>
    <mergeCell ref="A16:B16"/>
    <mergeCell ref="A17:B17"/>
    <mergeCell ref="A14:B14"/>
  </mergeCells>
  <printOptions/>
  <pageMargins left="0.75" right="0.75" top="1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Administration</dc:creator>
  <cp:keywords/>
  <dc:description/>
  <cp:lastModifiedBy>Heidi Butler</cp:lastModifiedBy>
  <cp:lastPrinted>2010-07-21T19:23:11Z</cp:lastPrinted>
  <dcterms:created xsi:type="dcterms:W3CDTF">2006-08-10T19:23:53Z</dcterms:created>
  <dcterms:modified xsi:type="dcterms:W3CDTF">2018-01-24T17:33:43Z</dcterms:modified>
  <cp:category/>
  <cp:version/>
  <cp:contentType/>
  <cp:contentStatus/>
</cp:coreProperties>
</file>