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mpus Planning &amp; Facilities Management\Construction\Master Forms and Documents\CPFM WEB FORMS\Front End Documents\Construction - A101\"/>
    </mc:Choice>
  </mc:AlternateContent>
  <xr:revisionPtr revIDLastSave="0" documentId="8_{C7D6ACEE-6A14-4085-896C-2D4451C124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 1 - EFFORT REPORT" sheetId="1" r:id="rId1"/>
    <sheet name="REPORT 2 - DIVERSITY SPEND " sheetId="6" r:id="rId2"/>
    <sheet name="REPORT 3 - WORKFORCE " sheetId="4" r:id="rId3"/>
    <sheet name="LIST" sheetId="2" r:id="rId4"/>
  </sheets>
  <definedNames>
    <definedName name="BASIS">LIST!$C$1:$C$9</definedName>
    <definedName name="Category">'REPORT 3 - WORKFORCE '!$F$17</definedName>
    <definedName name="Contract">LIST!$G$1:$G$2</definedName>
    <definedName name="PERIOD">LIST!$E$1:$E$4</definedName>
    <definedName name="_xlnm.Print_Area" localSheetId="0">'REPORT 1 - EFFORT REPORT'!$A$1:$Z$57</definedName>
    <definedName name="subcontractororsupplier">LIST!$F$1:$F$4</definedName>
    <definedName name="TIER">LIST!$H$1:$H$5</definedName>
    <definedName name="TYPE">LIST!$A$1:$A$10</definedName>
    <definedName name="YESNO">LIST!$D$1:$D$8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3" i="6" l="1"/>
  <c r="V72" i="6"/>
  <c r="V71" i="6"/>
  <c r="V70" i="6"/>
  <c r="V69" i="6"/>
  <c r="V68" i="6"/>
  <c r="V67" i="6"/>
  <c r="V66" i="6"/>
  <c r="V65" i="6"/>
  <c r="V64" i="6"/>
  <c r="V63" i="6"/>
  <c r="V62" i="6"/>
  <c r="V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Y71" i="4"/>
  <c r="Y67" i="4"/>
  <c r="Y63" i="4"/>
  <c r="Y59" i="4"/>
  <c r="S73" i="4"/>
  <c r="W73" i="4"/>
  <c r="R73" i="4"/>
  <c r="V73" i="4"/>
  <c r="X73" i="4"/>
  <c r="W72" i="4"/>
  <c r="Y72" i="4"/>
  <c r="S72" i="4"/>
  <c r="R72" i="4"/>
  <c r="V72" i="4"/>
  <c r="X72" i="4"/>
  <c r="W71" i="4"/>
  <c r="S71" i="4"/>
  <c r="R71" i="4"/>
  <c r="V71" i="4"/>
  <c r="S70" i="4"/>
  <c r="W70" i="4"/>
  <c r="Y70" i="4"/>
  <c r="R70" i="4"/>
  <c r="V70" i="4"/>
  <c r="S69" i="4"/>
  <c r="W69" i="4"/>
  <c r="R69" i="4"/>
  <c r="V69" i="4"/>
  <c r="X69" i="4"/>
  <c r="W68" i="4"/>
  <c r="Y68" i="4"/>
  <c r="S68" i="4"/>
  <c r="R68" i="4"/>
  <c r="V68" i="4"/>
  <c r="X68" i="4"/>
  <c r="W67" i="4"/>
  <c r="S67" i="4"/>
  <c r="R67" i="4"/>
  <c r="V67" i="4"/>
  <c r="S66" i="4"/>
  <c r="W66" i="4"/>
  <c r="Y66" i="4"/>
  <c r="R66" i="4"/>
  <c r="V66" i="4"/>
  <c r="S65" i="4"/>
  <c r="W65" i="4"/>
  <c r="R65" i="4"/>
  <c r="V65" i="4"/>
  <c r="X65" i="4"/>
  <c r="W64" i="4"/>
  <c r="Y64" i="4"/>
  <c r="S64" i="4"/>
  <c r="R64" i="4"/>
  <c r="V64" i="4"/>
  <c r="X64" i="4"/>
  <c r="W63" i="4"/>
  <c r="S63" i="4"/>
  <c r="R63" i="4"/>
  <c r="V63" i="4"/>
  <c r="S62" i="4"/>
  <c r="W62" i="4"/>
  <c r="Y62" i="4"/>
  <c r="R62" i="4"/>
  <c r="V62" i="4"/>
  <c r="S61" i="4"/>
  <c r="W61" i="4"/>
  <c r="R61" i="4"/>
  <c r="V61" i="4"/>
  <c r="X61" i="4"/>
  <c r="W60" i="4"/>
  <c r="Y60" i="4"/>
  <c r="S60" i="4"/>
  <c r="R60" i="4"/>
  <c r="V60" i="4"/>
  <c r="X60" i="4"/>
  <c r="W59" i="4"/>
  <c r="S59" i="4"/>
  <c r="R59" i="4"/>
  <c r="V59" i="4"/>
  <c r="S58" i="4"/>
  <c r="W58" i="4"/>
  <c r="Y58" i="4"/>
  <c r="R58" i="4"/>
  <c r="V58" i="4"/>
  <c r="S57" i="4"/>
  <c r="W57" i="4"/>
  <c r="R57" i="4"/>
  <c r="V57" i="4"/>
  <c r="X57" i="4"/>
  <c r="R72" i="6"/>
  <c r="I72" i="6"/>
  <c r="S72" i="6"/>
  <c r="R71" i="6"/>
  <c r="I71" i="6"/>
  <c r="S71" i="6"/>
  <c r="R70" i="6"/>
  <c r="I70" i="6"/>
  <c r="S70" i="6"/>
  <c r="R59" i="6"/>
  <c r="I59" i="6"/>
  <c r="S59" i="6"/>
  <c r="R58" i="6"/>
  <c r="I58" i="6"/>
  <c r="S58" i="6"/>
  <c r="R57" i="6"/>
  <c r="I57" i="6"/>
  <c r="S57" i="6"/>
  <c r="R56" i="6"/>
  <c r="I56" i="6"/>
  <c r="S56" i="6"/>
  <c r="R55" i="6"/>
  <c r="I55" i="6"/>
  <c r="S55" i="6"/>
  <c r="R54" i="6"/>
  <c r="I54" i="6"/>
  <c r="S54" i="6"/>
  <c r="R53" i="6"/>
  <c r="I53" i="6"/>
  <c r="S53" i="6"/>
  <c r="R52" i="6"/>
  <c r="I52" i="6"/>
  <c r="S52" i="6"/>
  <c r="R51" i="6"/>
  <c r="I51" i="6"/>
  <c r="S51" i="6"/>
  <c r="R50" i="6"/>
  <c r="I50" i="6"/>
  <c r="S50" i="6"/>
  <c r="R49" i="6"/>
  <c r="I49" i="6"/>
  <c r="S49" i="6"/>
  <c r="R48" i="6"/>
  <c r="I48" i="6"/>
  <c r="S48" i="6"/>
  <c r="R47" i="6"/>
  <c r="I47" i="6"/>
  <c r="S47" i="6"/>
  <c r="D85" i="4"/>
  <c r="Z75" i="4"/>
  <c r="A9" i="4"/>
  <c r="A9" i="6"/>
  <c r="A6" i="4"/>
  <c r="A6" i="6"/>
  <c r="R73" i="6"/>
  <c r="I73" i="6"/>
  <c r="S73" i="6"/>
  <c r="R69" i="6"/>
  <c r="R17" i="4"/>
  <c r="V17" i="4"/>
  <c r="I17" i="6"/>
  <c r="S17" i="6"/>
  <c r="R17" i="6"/>
  <c r="I18" i="6"/>
  <c r="S18" i="6"/>
  <c r="R18" i="6"/>
  <c r="U75" i="4"/>
  <c r="C85" i="4"/>
  <c r="R18" i="4"/>
  <c r="V18" i="4"/>
  <c r="B85" i="4"/>
  <c r="S17" i="4"/>
  <c r="W17" i="4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60" i="6"/>
  <c r="R61" i="6"/>
  <c r="R62" i="6"/>
  <c r="R63" i="6"/>
  <c r="R64" i="6"/>
  <c r="R65" i="6"/>
  <c r="R66" i="6"/>
  <c r="R67" i="6"/>
  <c r="R68" i="6"/>
  <c r="I19" i="6"/>
  <c r="S19" i="6"/>
  <c r="I20" i="6"/>
  <c r="S20" i="6"/>
  <c r="I21" i="6"/>
  <c r="S21" i="6"/>
  <c r="I22" i="6"/>
  <c r="S22" i="6"/>
  <c r="I23" i="6"/>
  <c r="S23" i="6"/>
  <c r="I24" i="6"/>
  <c r="S24" i="6"/>
  <c r="I25" i="6"/>
  <c r="S25" i="6"/>
  <c r="I26" i="6"/>
  <c r="S26" i="6"/>
  <c r="I27" i="6"/>
  <c r="S27" i="6"/>
  <c r="I28" i="6"/>
  <c r="S28" i="6"/>
  <c r="I29" i="6"/>
  <c r="S29" i="6"/>
  <c r="I30" i="6"/>
  <c r="S30" i="6"/>
  <c r="I31" i="6"/>
  <c r="S31" i="6"/>
  <c r="I32" i="6"/>
  <c r="S32" i="6"/>
  <c r="I33" i="6"/>
  <c r="S33" i="6"/>
  <c r="I34" i="6"/>
  <c r="S34" i="6"/>
  <c r="I35" i="6"/>
  <c r="S35" i="6"/>
  <c r="I36" i="6"/>
  <c r="S36" i="6"/>
  <c r="I37" i="6"/>
  <c r="S37" i="6"/>
  <c r="I38" i="6"/>
  <c r="S38" i="6"/>
  <c r="I39" i="6"/>
  <c r="S39" i="6"/>
  <c r="I40" i="6"/>
  <c r="S40" i="6"/>
  <c r="I41" i="6"/>
  <c r="S41" i="6"/>
  <c r="I42" i="6"/>
  <c r="S42" i="6"/>
  <c r="I43" i="6"/>
  <c r="S43" i="6"/>
  <c r="I44" i="6"/>
  <c r="S44" i="6"/>
  <c r="I45" i="6"/>
  <c r="S45" i="6"/>
  <c r="I46" i="6"/>
  <c r="S46" i="6"/>
  <c r="I60" i="6"/>
  <c r="S60" i="6"/>
  <c r="I61" i="6"/>
  <c r="S61" i="6"/>
  <c r="I62" i="6"/>
  <c r="S62" i="6"/>
  <c r="I63" i="6"/>
  <c r="S63" i="6"/>
  <c r="I64" i="6"/>
  <c r="S64" i="6"/>
  <c r="I65" i="6"/>
  <c r="S65" i="6"/>
  <c r="I66" i="6"/>
  <c r="S66" i="6"/>
  <c r="I67" i="6"/>
  <c r="S67" i="6"/>
  <c r="I68" i="6"/>
  <c r="S68" i="6"/>
  <c r="I69" i="6"/>
  <c r="S69" i="6"/>
  <c r="S50" i="4"/>
  <c r="W50" i="4"/>
  <c r="Y50" i="4"/>
  <c r="R50" i="4"/>
  <c r="V50" i="4"/>
  <c r="X50" i="4"/>
  <c r="S48" i="4"/>
  <c r="W48" i="4"/>
  <c r="Y48" i="4"/>
  <c r="R48" i="4"/>
  <c r="V48" i="4"/>
  <c r="X48" i="4"/>
  <c r="S44" i="4"/>
  <c r="W44" i="4"/>
  <c r="Y44" i="4"/>
  <c r="R44" i="4"/>
  <c r="V44" i="4"/>
  <c r="X44" i="4"/>
  <c r="S38" i="4"/>
  <c r="W38" i="4"/>
  <c r="Y38" i="4"/>
  <c r="R38" i="4"/>
  <c r="V38" i="4"/>
  <c r="X38" i="4"/>
  <c r="S34" i="4"/>
  <c r="W34" i="4"/>
  <c r="Y34" i="4"/>
  <c r="R34" i="4"/>
  <c r="V34" i="4"/>
  <c r="S24" i="4"/>
  <c r="W24" i="4"/>
  <c r="Y24" i="4"/>
  <c r="R24" i="4"/>
  <c r="V24" i="4"/>
  <c r="S18" i="4"/>
  <c r="W18" i="4"/>
  <c r="Y18" i="4"/>
  <c r="S19" i="4"/>
  <c r="W19" i="4"/>
  <c r="Y19" i="4"/>
  <c r="S20" i="4"/>
  <c r="W20" i="4"/>
  <c r="Y20" i="4"/>
  <c r="S21" i="4"/>
  <c r="W21" i="4"/>
  <c r="Y21" i="4"/>
  <c r="S22" i="4"/>
  <c r="W22" i="4"/>
  <c r="Y22" i="4"/>
  <c r="S23" i="4"/>
  <c r="W23" i="4"/>
  <c r="Y23" i="4"/>
  <c r="S25" i="4"/>
  <c r="W25" i="4"/>
  <c r="Y25" i="4"/>
  <c r="S26" i="4"/>
  <c r="W26" i="4"/>
  <c r="Y26" i="4"/>
  <c r="S27" i="4"/>
  <c r="S28" i="4"/>
  <c r="W28" i="4"/>
  <c r="Y28" i="4"/>
  <c r="S29" i="4"/>
  <c r="W29" i="4"/>
  <c r="Y29" i="4"/>
  <c r="S30" i="4"/>
  <c r="W30" i="4"/>
  <c r="Y30" i="4"/>
  <c r="S31" i="4"/>
  <c r="W31" i="4"/>
  <c r="Y31" i="4"/>
  <c r="S32" i="4"/>
  <c r="W32" i="4"/>
  <c r="Y32" i="4"/>
  <c r="S33" i="4"/>
  <c r="W33" i="4"/>
  <c r="Y33" i="4"/>
  <c r="S35" i="4"/>
  <c r="W35" i="4"/>
  <c r="Y35" i="4"/>
  <c r="S36" i="4"/>
  <c r="W36" i="4"/>
  <c r="Y36" i="4"/>
  <c r="S37" i="4"/>
  <c r="W37" i="4"/>
  <c r="Y37" i="4"/>
  <c r="S39" i="4"/>
  <c r="W39" i="4"/>
  <c r="Y39" i="4"/>
  <c r="S40" i="4"/>
  <c r="W40" i="4"/>
  <c r="Y40" i="4"/>
  <c r="S41" i="4"/>
  <c r="W41" i="4"/>
  <c r="Y41" i="4"/>
  <c r="S42" i="4"/>
  <c r="W42" i="4"/>
  <c r="Y42" i="4"/>
  <c r="S43" i="4"/>
  <c r="W43" i="4"/>
  <c r="Y43" i="4"/>
  <c r="S45" i="4"/>
  <c r="W45" i="4"/>
  <c r="Y45" i="4"/>
  <c r="S46" i="4"/>
  <c r="S47" i="4"/>
  <c r="W47" i="4"/>
  <c r="Y47" i="4"/>
  <c r="S49" i="4"/>
  <c r="W49" i="4"/>
  <c r="Y49" i="4"/>
  <c r="S51" i="4"/>
  <c r="W51" i="4"/>
  <c r="Y51" i="4"/>
  <c r="S52" i="4"/>
  <c r="W52" i="4"/>
  <c r="Y52" i="4"/>
  <c r="S53" i="4"/>
  <c r="W53" i="4"/>
  <c r="S54" i="4"/>
  <c r="W54" i="4"/>
  <c r="Y54" i="4"/>
  <c r="S55" i="4"/>
  <c r="W55" i="4"/>
  <c r="S56" i="4"/>
  <c r="W56" i="4"/>
  <c r="W27" i="4"/>
  <c r="Y27" i="4"/>
  <c r="W46" i="4"/>
  <c r="Y46" i="4"/>
  <c r="R56" i="4"/>
  <c r="V56" i="4"/>
  <c r="X56" i="4"/>
  <c r="R55" i="4"/>
  <c r="V55" i="4"/>
  <c r="X55" i="4"/>
  <c r="R54" i="4"/>
  <c r="V54" i="4"/>
  <c r="X54" i="4"/>
  <c r="R53" i="4"/>
  <c r="V53" i="4"/>
  <c r="X53" i="4"/>
  <c r="R52" i="4"/>
  <c r="V52" i="4"/>
  <c r="X52" i="4"/>
  <c r="R51" i="4"/>
  <c r="V51" i="4"/>
  <c r="X51" i="4"/>
  <c r="R49" i="4"/>
  <c r="V49" i="4"/>
  <c r="R47" i="4"/>
  <c r="R46" i="4"/>
  <c r="V46" i="4"/>
  <c r="R45" i="4"/>
  <c r="V45" i="4"/>
  <c r="X45" i="4"/>
  <c r="R43" i="4"/>
  <c r="V43" i="4"/>
  <c r="X43" i="4"/>
  <c r="R42" i="4"/>
  <c r="V42" i="4"/>
  <c r="X42" i="4"/>
  <c r="R41" i="4"/>
  <c r="V41" i="4"/>
  <c r="X41" i="4"/>
  <c r="R40" i="4"/>
  <c r="V40" i="4"/>
  <c r="X40" i="4"/>
  <c r="R39" i="4"/>
  <c r="V39" i="4"/>
  <c r="X39" i="4"/>
  <c r="R37" i="4"/>
  <c r="V37" i="4"/>
  <c r="X37" i="4"/>
  <c r="R36" i="4"/>
  <c r="V36" i="4"/>
  <c r="X36" i="4"/>
  <c r="R35" i="4"/>
  <c r="V35" i="4"/>
  <c r="AA35" i="4"/>
  <c r="R33" i="4"/>
  <c r="V33" i="4"/>
  <c r="AA33" i="4"/>
  <c r="R32" i="4"/>
  <c r="R31" i="4"/>
  <c r="V31" i="4"/>
  <c r="R30" i="4"/>
  <c r="V30" i="4"/>
  <c r="R29" i="4"/>
  <c r="V29" i="4"/>
  <c r="R28" i="4"/>
  <c r="V28" i="4"/>
  <c r="R27" i="4"/>
  <c r="R26" i="4"/>
  <c r="V26" i="4"/>
  <c r="X26" i="4"/>
  <c r="R25" i="4"/>
  <c r="V25" i="4"/>
  <c r="X25" i="4"/>
  <c r="R23" i="4"/>
  <c r="V23" i="4"/>
  <c r="X23" i="4"/>
  <c r="R22" i="4"/>
  <c r="V22" i="4"/>
  <c r="X22" i="4"/>
  <c r="R21" i="4"/>
  <c r="V21" i="4"/>
  <c r="X21" i="4"/>
  <c r="R20" i="4"/>
  <c r="V20" i="4"/>
  <c r="X20" i="4"/>
  <c r="R19" i="4"/>
  <c r="H75" i="6"/>
  <c r="P75" i="6"/>
  <c r="Q75" i="6"/>
  <c r="O75" i="6"/>
  <c r="N75" i="6"/>
  <c r="M75" i="6"/>
  <c r="G75" i="6"/>
  <c r="V19" i="4"/>
  <c r="X19" i="4"/>
  <c r="V27" i="4"/>
  <c r="X27" i="4"/>
  <c r="V32" i="4"/>
  <c r="X32" i="4"/>
  <c r="V47" i="4"/>
  <c r="X47" i="4"/>
  <c r="H75" i="4"/>
  <c r="I75" i="4"/>
  <c r="J75" i="4"/>
  <c r="K75" i="4"/>
  <c r="L75" i="4"/>
  <c r="M75" i="4"/>
  <c r="N75" i="4"/>
  <c r="O75" i="4"/>
  <c r="P75" i="4"/>
  <c r="Q75" i="4"/>
  <c r="T75" i="4"/>
  <c r="AA26" i="4"/>
  <c r="AA60" i="4"/>
  <c r="AA64" i="4"/>
  <c r="AA68" i="4"/>
  <c r="AA72" i="4"/>
  <c r="R75" i="4"/>
  <c r="AA50" i="4"/>
  <c r="AA32" i="4"/>
  <c r="AA23" i="4"/>
  <c r="AA36" i="4"/>
  <c r="AA42" i="4"/>
  <c r="AA21" i="4"/>
  <c r="AA45" i="4"/>
  <c r="AA22" i="4"/>
  <c r="AA40" i="4"/>
  <c r="S75" i="4"/>
  <c r="R75" i="6"/>
  <c r="I75" i="6"/>
  <c r="S75" i="6"/>
  <c r="X17" i="4"/>
  <c r="AA17" i="4"/>
  <c r="X29" i="4"/>
  <c r="AA29" i="4"/>
  <c r="X46" i="4"/>
  <c r="AA46" i="4"/>
  <c r="X34" i="4"/>
  <c r="AA34" i="4"/>
  <c r="X58" i="4"/>
  <c r="AA58" i="4"/>
  <c r="AA61" i="4"/>
  <c r="Y61" i="4"/>
  <c r="X63" i="4"/>
  <c r="AA63" i="4"/>
  <c r="X30" i="4"/>
  <c r="AA30" i="4"/>
  <c r="AA53" i="4"/>
  <c r="Y53" i="4"/>
  <c r="X62" i="4"/>
  <c r="AA62" i="4"/>
  <c r="X67" i="4"/>
  <c r="AA67" i="4"/>
  <c r="Y56" i="4"/>
  <c r="AA56" i="4"/>
  <c r="X24" i="4"/>
  <c r="AA24" i="4"/>
  <c r="AA71" i="4"/>
  <c r="X71" i="4"/>
  <c r="Y65" i="4"/>
  <c r="AA65" i="4"/>
  <c r="AA31" i="4"/>
  <c r="X31" i="4"/>
  <c r="AA49" i="4"/>
  <c r="X18" i="4"/>
  <c r="AA18" i="4"/>
  <c r="V75" i="4"/>
  <c r="X66" i="4"/>
  <c r="AA66" i="4"/>
  <c r="Y69" i="4"/>
  <c r="AA69" i="4"/>
  <c r="X28" i="4"/>
  <c r="AA28" i="4"/>
  <c r="AA55" i="4"/>
  <c r="Y55" i="4"/>
  <c r="W75" i="4"/>
  <c r="Y75" i="4"/>
  <c r="Y57" i="4"/>
  <c r="AA57" i="4"/>
  <c r="X59" i="4"/>
  <c r="AA59" i="4"/>
  <c r="X70" i="4"/>
  <c r="AA70" i="4"/>
  <c r="AA73" i="4"/>
  <c r="Y73" i="4"/>
  <c r="AA47" i="4"/>
  <c r="AA51" i="4"/>
  <c r="AA27" i="4"/>
  <c r="AA39" i="4"/>
  <c r="AA37" i="4"/>
  <c r="AA19" i="4"/>
  <c r="AA41" i="4"/>
  <c r="AA43" i="4"/>
  <c r="AA25" i="4"/>
  <c r="Y17" i="4"/>
  <c r="X33" i="4"/>
  <c r="X35" i="4"/>
  <c r="X49" i="4"/>
  <c r="AA52" i="4"/>
  <c r="AA54" i="4"/>
  <c r="AA20" i="4"/>
  <c r="AA44" i="4"/>
  <c r="AA48" i="4"/>
  <c r="AA38" i="4"/>
  <c r="X75" i="4"/>
  <c r="AA75" i="4"/>
</calcChain>
</file>

<file path=xl/sharedStrings.xml><?xml version="1.0" encoding="utf-8"?>
<sst xmlns="http://schemas.openxmlformats.org/spreadsheetml/2006/main" count="220" uniqueCount="154">
  <si>
    <t>BID Budget</t>
  </si>
  <si>
    <t>Issued for Bid Date</t>
  </si>
  <si>
    <t>TYPE</t>
  </si>
  <si>
    <t>MAJ</t>
  </si>
  <si>
    <t xml:space="preserve">COMPANY Bidder No. 1 </t>
  </si>
  <si>
    <t>MBE</t>
  </si>
  <si>
    <t>WBE</t>
  </si>
  <si>
    <t>Case Western Reserve University</t>
  </si>
  <si>
    <t xml:space="preserve"> </t>
  </si>
  <si>
    <t>1st Quarter</t>
  </si>
  <si>
    <t>2nd Quarter</t>
  </si>
  <si>
    <t>Cleveland, OH 44106-7228</t>
  </si>
  <si>
    <t>3rd Quarter</t>
  </si>
  <si>
    <t>4th Quarter</t>
  </si>
  <si>
    <t>Phone: (216) 368-6907      Fax: (216) 368-0765</t>
  </si>
  <si>
    <t xml:space="preserve">                 ______________________________________</t>
  </si>
  <si>
    <t>CSI SECTION</t>
  </si>
  <si>
    <t>BASIS for Award</t>
  </si>
  <si>
    <t>Reporting Schedule  Due Dates:</t>
  </si>
  <si>
    <t>Low Bid</t>
  </si>
  <si>
    <t>Qualifications</t>
  </si>
  <si>
    <t>Schedule</t>
  </si>
  <si>
    <t>Issued Written Invitation to Bid</t>
  </si>
  <si>
    <t>YES or NO for all bidders</t>
  </si>
  <si>
    <t>Phone Call Regarding Bid</t>
  </si>
  <si>
    <t>Bid Received</t>
  </si>
  <si>
    <t>YES</t>
  </si>
  <si>
    <t>NO</t>
  </si>
  <si>
    <t xml:space="preserve">COMPANY Bidder No. 2 </t>
  </si>
  <si>
    <t xml:space="preserve">COMPANY Bidder No. 3 </t>
  </si>
  <si>
    <t xml:space="preserve">COMPANY Bidder No. 4 </t>
  </si>
  <si>
    <t>WORK SCOPE</t>
  </si>
  <si>
    <t>Bid Due Date</t>
  </si>
  <si>
    <t xml:space="preserve">COMPANY Bidder No. 5 </t>
  </si>
  <si>
    <t>bidders shall be given access to the same information. 3-5 bids shall be requested for every work scope.</t>
  </si>
  <si>
    <t>AWARD</t>
  </si>
  <si>
    <t>SUCCESSFUL COMPANY</t>
  </si>
  <si>
    <t xml:space="preserve"> Reporting Period:</t>
  </si>
  <si>
    <t>2nd Quarter - October 1 thru Dec 31</t>
  </si>
  <si>
    <t>1st Quarter - July 1 thru Sept 30</t>
  </si>
  <si>
    <t>3rd Quarter - January 1 thru  Mar 31</t>
  </si>
  <si>
    <t>4th Quarter - April 1 thru June 30</t>
  </si>
  <si>
    <t xml:space="preserve"> WORKFORCE  DATA</t>
  </si>
  <si>
    <t>Subcontractor or Supplier Only</t>
  </si>
  <si>
    <t>Total American Indian (workhours)</t>
  </si>
  <si>
    <t>Total Black     (workhours)</t>
  </si>
  <si>
    <t>Total Minority     (workhours)</t>
  </si>
  <si>
    <t>Total Hours        (workhours)</t>
  </si>
  <si>
    <t>% Minority Workers</t>
  </si>
  <si>
    <t>% Female Workers</t>
  </si>
  <si>
    <t>Subcontracted To</t>
  </si>
  <si>
    <t>Construction Trade</t>
  </si>
  <si>
    <t>Y or N</t>
  </si>
  <si>
    <t>M</t>
  </si>
  <si>
    <t>F</t>
  </si>
  <si>
    <t>Grand Total</t>
  </si>
  <si>
    <t xml:space="preserve">                                                                    </t>
  </si>
  <si>
    <t>subcontractor</t>
  </si>
  <si>
    <t>On-site during this quarter</t>
  </si>
  <si>
    <t>Report Received</t>
  </si>
  <si>
    <t>REPORT 3 - WORKFORCE PARTICIPATION QUARTERLY REPORT</t>
  </si>
  <si>
    <t>Company - Alphabetically</t>
  </si>
  <si>
    <t>REPORT 2 - DIVERSITY SPEND QUARTERLY REPORT</t>
  </si>
  <si>
    <t>REPORT 1 - SDIC QUARTERLY EFFORT REPORTING FOR BIDDING and SOLICITATION OF BIDS</t>
  </si>
  <si>
    <t>10620 Cedar Ave</t>
  </si>
  <si>
    <t>for review either at the Contractor's plan room or by individual drawing set available for pick-up or delivery. Invitations for bid shall be issued to all bidders at the same time. All</t>
  </si>
  <si>
    <t>Instructions: This report includes ONLY those subcontractors who provided labor during</t>
  </si>
  <si>
    <t>the reporting period and does not include material suppliers or other workers not on-site.</t>
  </si>
  <si>
    <t>Type of Contract</t>
  </si>
  <si>
    <t>Award Date</t>
  </si>
  <si>
    <t>Lump Sum</t>
  </si>
  <si>
    <t>Time &amp; Material</t>
  </si>
  <si>
    <t>Certified By</t>
  </si>
  <si>
    <t>Original Contract Amount</t>
  </si>
  <si>
    <t>MAJORITY $</t>
  </si>
  <si>
    <t>MBE $</t>
  </si>
  <si>
    <t>WBE $</t>
  </si>
  <si>
    <t>MBE/WBE $</t>
  </si>
  <si>
    <t>Contracted To</t>
  </si>
  <si>
    <t>Tier 1</t>
  </si>
  <si>
    <t>Tier 2</t>
  </si>
  <si>
    <t>Tier 3</t>
  </si>
  <si>
    <t>TOTAL DIVERSITY $</t>
  </si>
  <si>
    <r>
      <t>Good Faith Effort:</t>
    </r>
    <r>
      <rPr>
        <sz val="12"/>
        <rFont val="Arial"/>
        <family val="2"/>
      </rPr>
      <t xml:space="preserve"> Contractor certifies that they have made a good faith effort to honestly and with best effort obtain diverse participation in the bidding process.</t>
    </r>
  </si>
  <si>
    <t>Good faith includes an ongoing effort to engage on a continuing basis diverse firms; identify, contact, and invite firms to bid. Effort includes: (1) an invitation to bid either in writing, by phone, or by facsimile</t>
  </si>
  <si>
    <t>(2) providing the same information in the same time period to all bidders (3) making drawings available to bidders at an accessible plan room, available for pick-up by the bidder, or by delivery to the bidder.</t>
  </si>
  <si>
    <t>(4) Issuing all amendments and changes to all bidders in a timely fashion (5) Contractor has verified certification of diverse firms and prequalified bidders for the work scope that is to be performed.</t>
  </si>
  <si>
    <t xml:space="preserve"> CASE Project Number:  </t>
  </si>
  <si>
    <t xml:space="preserve">        </t>
  </si>
  <si>
    <t>M/WBE</t>
  </si>
  <si>
    <t>CUMULATIVE REPORTING</t>
  </si>
  <si>
    <t>Total Contract Amount</t>
  </si>
  <si>
    <t>Diversity %</t>
  </si>
  <si>
    <t>Revised Changes Amount</t>
  </si>
  <si>
    <t>1st Qtr</t>
  </si>
  <si>
    <t>2nd Qtr</t>
  </si>
  <si>
    <t>3rd Qtr</t>
  </si>
  <si>
    <t>4th Qtr</t>
  </si>
  <si>
    <r>
      <t xml:space="preserve">Instructions for this Report: This report includes all work scope items bid </t>
    </r>
    <r>
      <rPr>
        <b/>
        <sz val="10"/>
        <rFont val="Trebuchet MS"/>
        <family val="2"/>
      </rPr>
      <t xml:space="preserve">during this quarter ONLY </t>
    </r>
    <r>
      <rPr>
        <sz val="10"/>
        <rFont val="Trebuchet MS"/>
        <family val="2"/>
      </rPr>
      <t>for amounts greater than $25,000.00. All bidders shall have drawings available to them</t>
    </r>
  </si>
  <si>
    <t xml:space="preserve"> Project Name: </t>
  </si>
  <si>
    <r>
      <t xml:space="preserve"> </t>
    </r>
    <r>
      <rPr>
        <sz val="9"/>
        <rFont val="Trebuchet MS"/>
        <family val="2"/>
      </rPr>
      <t xml:space="preserve">Notice To Proceed Date: </t>
    </r>
  </si>
  <si>
    <t>Phone (    )</t>
  </si>
  <si>
    <t>Fax (    )</t>
  </si>
  <si>
    <t xml:space="preserve">Address: </t>
  </si>
  <si>
    <t>Submitted by:</t>
  </si>
  <si>
    <t xml:space="preserve"> Address: </t>
  </si>
  <si>
    <t xml:space="preserve"> CASE Project Number:   </t>
  </si>
  <si>
    <t xml:space="preserve"> Project Name:  </t>
  </si>
  <si>
    <t xml:space="preserve">Notice To Proceed Date:  </t>
  </si>
  <si>
    <t xml:space="preserve">Projected Project Completion Date: </t>
  </si>
  <si>
    <t xml:space="preserve"> Phone (    )</t>
  </si>
  <si>
    <t xml:space="preserve"> Fax (    )</t>
  </si>
  <si>
    <t>1ST QTR</t>
  </si>
  <si>
    <t>2ND QTR</t>
  </si>
  <si>
    <t>3RD QTR</t>
  </si>
  <si>
    <t>4TH QTR</t>
  </si>
  <si>
    <t>% Minority</t>
  </si>
  <si>
    <t>% Female</t>
  </si>
  <si>
    <t>TOTAL YEAR-TO-DATE</t>
  </si>
  <si>
    <t xml:space="preserve">  Address: </t>
  </si>
  <si>
    <t xml:space="preserve"> Phone (  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</si>
  <si>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HIGHLIGHTED AREAS ARE PROTECTED CELLS - DO NOT USE</t>
  </si>
  <si>
    <t>Office of Business &amp; Finance</t>
  </si>
  <si>
    <t>Web: http://case.edu/busfin/</t>
  </si>
  <si>
    <t>SBE $</t>
  </si>
  <si>
    <t>Total Cuyahoga County (workhours)</t>
  </si>
  <si>
    <t>% Cuyhoga County Workers</t>
  </si>
  <si>
    <t>Subcontractor or Supplier (Material) Only</t>
  </si>
  <si>
    <t>CHANGE ORDERS</t>
  </si>
  <si>
    <t>REVISED CONTRACT TOTAL</t>
  </si>
  <si>
    <t>% Cuyahoga County</t>
  </si>
  <si>
    <t>supplier</t>
  </si>
  <si>
    <t>Sub/Supplier</t>
  </si>
  <si>
    <t>Category</t>
  </si>
  <si>
    <t>THIS COLUMN MUST EQUAL ORG. CONTRACT OR GMP TOTAL</t>
  </si>
  <si>
    <t>SBE</t>
  </si>
  <si>
    <t>Total Asian       (workhours)</t>
  </si>
  <si>
    <t>Total Disabled       (workhours)</t>
  </si>
  <si>
    <t>Total Hispanic                   (workhours)</t>
  </si>
  <si>
    <t>Total Majority     (workhours)</t>
  </si>
  <si>
    <t>Primary</t>
  </si>
  <si>
    <t>Tier</t>
  </si>
  <si>
    <t>Faxed Invitation to Bid</t>
  </si>
  <si>
    <t>Primary Contractor:</t>
  </si>
  <si>
    <t xml:space="preserve">Primary Contracor: </t>
  </si>
  <si>
    <t xml:space="preserve">Submitted By: </t>
  </si>
  <si>
    <t>CM, GC, DB or Prime Contractor to be identified as "Primary" under "Tier"                (Primary includes all: self-performing, general conditions, fees)                                            Subcontractors and Suppliers to be identified as Tier 1, Tier 2, Tier 3</t>
  </si>
  <si>
    <t>CIP</t>
  </si>
  <si>
    <r>
      <t xml:space="preserve"> </t>
    </r>
    <r>
      <rPr>
        <sz val="9"/>
        <rFont val="Trebuchet MS"/>
        <family val="2"/>
      </rPr>
      <t xml:space="preserve">Projected Substantial Completion Date: </t>
    </r>
  </si>
  <si>
    <r>
      <t xml:space="preserve"> </t>
    </r>
    <r>
      <rPr>
        <sz val="9"/>
        <rFont val="Trebuchet MS"/>
        <family val="2"/>
      </rPr>
      <t>Notice To Proceed Date:</t>
    </r>
  </si>
  <si>
    <t>CUMULATIVE QUARTERLY TOTALS</t>
  </si>
  <si>
    <t>Updated: 4/26/16</t>
  </si>
  <si>
    <t>updated: 4/26/16</t>
  </si>
  <si>
    <t>% of total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</si>
</sst>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/dd/yy;@"/>
  </numFmts>
  <fonts count="26" x14ac:knownFonts="1">
    <font>
      <sz val="10"/>
      <name val="Arial"/>
    </font>
    <font>
      <sz val="10"/>
      <name val="Arial"/>
    </font>
    <font>
      <b/>
      <sz val="9"/>
      <name val="Trebuchet MS"/>
      <family val="2"/>
    </font>
    <font>
      <b/>
      <sz val="10"/>
      <name val="Arial"/>
      <family val="2"/>
    </font>
    <font>
      <sz val="9"/>
      <name val="Trebuchet MS"/>
      <family val="2"/>
    </font>
    <font>
      <sz val="14"/>
      <color indexed="16"/>
      <name val="Times New Roman"/>
      <family val="1"/>
    </font>
    <font>
      <sz val="14"/>
      <name val="Trebuchet MS"/>
      <family val="2"/>
    </font>
    <font>
      <sz val="10"/>
      <name val="Trebuchet MS"/>
      <family val="2"/>
    </font>
    <font>
      <sz val="10"/>
      <color indexed="10"/>
      <name val="Trebuchet MS"/>
      <family val="2"/>
    </font>
    <font>
      <sz val="9"/>
      <color indexed="10"/>
      <name val="Trebuchet MS"/>
      <family val="2"/>
    </font>
    <font>
      <b/>
      <sz val="10"/>
      <name val="Trebuchet MS"/>
      <family val="2"/>
    </font>
    <font>
      <b/>
      <sz val="10"/>
      <color indexed="10"/>
      <name val="Trebuchet MS"/>
      <family val="2"/>
    </font>
    <font>
      <b/>
      <sz val="12"/>
      <name val="Trebuchet MS"/>
      <family val="2"/>
    </font>
    <font>
      <sz val="12"/>
      <name val="Arial"/>
      <family val="2"/>
    </font>
    <font>
      <sz val="12"/>
      <name val="Arial"/>
      <family val="2"/>
    </font>
    <font>
      <sz val="8"/>
      <name val="Trebuchet MS"/>
      <family val="2"/>
    </font>
    <font>
      <b/>
      <sz val="8"/>
      <name val="Trebuchet MS"/>
      <family val="2"/>
    </font>
    <font>
      <sz val="9"/>
      <name val="Arial"/>
      <family val="2"/>
    </font>
    <font>
      <u/>
      <sz val="10"/>
      <name val="Trebuchet MS"/>
      <family val="2"/>
    </font>
    <font>
      <u/>
      <sz val="9"/>
      <name val="Trebuchet MS"/>
      <family val="2"/>
    </font>
    <font>
      <sz val="10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0">
    <xf numFmtId="0" fontId="0" fillId="0" borderId="0" xfId="0"/>
    <xf numFmtId="0" fontId="5" fillId="0" borderId="0" xfId="0" applyFont="1" applyAlignment="1">
      <alignment horizontal="justify"/>
    </xf>
    <xf numFmtId="9" fontId="0" fillId="0" borderId="0" xfId="3" applyFont="1"/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9" fontId="7" fillId="0" borderId="2" xfId="3" applyFont="1" applyBorder="1" applyAlignment="1">
      <alignment vertical="top" wrapText="1"/>
    </xf>
    <xf numFmtId="9" fontId="0" fillId="0" borderId="3" xfId="3" applyFont="1" applyBorder="1"/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5" xfId="0" applyBorder="1"/>
    <xf numFmtId="9" fontId="0" fillId="0" borderId="6" xfId="3" applyFont="1" applyBorder="1"/>
    <xf numFmtId="9" fontId="0" fillId="0" borderId="2" xfId="3" applyFont="1" applyBorder="1"/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9" fontId="8" fillId="0" borderId="0" xfId="3" applyFont="1" applyBorder="1" applyAlignment="1">
      <alignment vertical="top" wrapText="1"/>
    </xf>
    <xf numFmtId="9" fontId="0" fillId="0" borderId="0" xfId="3" applyFont="1" applyBorder="1"/>
    <xf numFmtId="0" fontId="6" fillId="0" borderId="7" xfId="0" applyFont="1" applyBorder="1" applyAlignment="1">
      <alignment horizontal="center"/>
    </xf>
    <xf numFmtId="0" fontId="11" fillId="0" borderId="0" xfId="0" applyFont="1" applyAlignment="1">
      <alignment horizontal="right" vertical="top" wrapText="1"/>
    </xf>
    <xf numFmtId="0" fontId="7" fillId="0" borderId="7" xfId="0" applyFont="1" applyBorder="1" applyAlignment="1">
      <alignment horizontal="left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10" fillId="0" borderId="7" xfId="0" applyFont="1" applyBorder="1" applyAlignment="1">
      <alignment vertical="top" wrapText="1"/>
    </xf>
    <xf numFmtId="0" fontId="6" fillId="0" borderId="7" xfId="0" applyFont="1" applyBorder="1"/>
    <xf numFmtId="0" fontId="13" fillId="0" borderId="0" xfId="0" applyFont="1" applyAlignment="1">
      <alignment horizontal="center"/>
    </xf>
    <xf numFmtId="0" fontId="0" fillId="0" borderId="2" xfId="0" applyBorder="1"/>
    <xf numFmtId="0" fontId="12" fillId="0" borderId="7" xfId="0" applyFont="1" applyBorder="1"/>
    <xf numFmtId="0" fontId="7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13" fillId="0" borderId="0" xfId="0" applyFont="1"/>
    <xf numFmtId="0" fontId="23" fillId="0" borderId="0" xfId="0" applyFont="1"/>
    <xf numFmtId="16" fontId="10" fillId="0" borderId="4" xfId="3" applyNumberFormat="1" applyFont="1" applyBorder="1" applyAlignment="1">
      <alignment horizontal="center" vertical="top" wrapText="1"/>
    </xf>
    <xf numFmtId="0" fontId="7" fillId="0" borderId="7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2" xfId="0" applyBorder="1" applyProtection="1"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32" xfId="0" applyBorder="1" applyProtection="1"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14" fillId="0" borderId="5" xfId="0" applyFont="1" applyBorder="1" applyProtection="1"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44" fontId="4" fillId="0" borderId="34" xfId="2" applyFont="1" applyBorder="1" applyAlignment="1" applyProtection="1">
      <alignment horizontal="center" vertical="center" wrapText="1"/>
      <protection locked="0"/>
    </xf>
    <xf numFmtId="44" fontId="4" fillId="0" borderId="15" xfId="2" applyFont="1" applyBorder="1" applyAlignment="1" applyProtection="1">
      <alignment horizontal="center" vertical="center" wrapText="1"/>
      <protection locked="0"/>
    </xf>
    <xf numFmtId="44" fontId="4" fillId="0" borderId="35" xfId="2" applyFont="1" applyBorder="1" applyAlignment="1" applyProtection="1">
      <alignment horizontal="center" vertical="center" wrapText="1"/>
      <protection locked="0"/>
    </xf>
    <xf numFmtId="44" fontId="4" fillId="0" borderId="36" xfId="2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42" fontId="4" fillId="0" borderId="38" xfId="0" applyNumberFormat="1" applyFont="1" applyBorder="1" applyAlignment="1" applyProtection="1">
      <alignment horizontal="center" vertical="center"/>
      <protection locked="0"/>
    </xf>
    <xf numFmtId="44" fontId="4" fillId="0" borderId="12" xfId="2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3" fontId="4" fillId="0" borderId="0" xfId="1" applyNumberFormat="1" applyFont="1" applyAlignment="1" applyProtection="1">
      <alignment horizontal="right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42" fontId="4" fillId="0" borderId="21" xfId="2" applyNumberFormat="1" applyFont="1" applyFill="1" applyBorder="1" applyAlignment="1" applyProtection="1">
      <alignment horizontal="center" vertical="center"/>
      <protection locked="0"/>
    </xf>
    <xf numFmtId="42" fontId="4" fillId="0" borderId="14" xfId="2" applyNumberFormat="1" applyFont="1" applyFill="1" applyBorder="1" applyAlignment="1" applyProtection="1">
      <alignment horizontal="center" vertical="center" wrapText="1"/>
      <protection locked="0"/>
    </xf>
    <xf numFmtId="42" fontId="4" fillId="0" borderId="15" xfId="2" applyNumberFormat="1" applyFont="1" applyFill="1" applyBorder="1" applyAlignment="1" applyProtection="1">
      <alignment horizontal="center" vertical="center" wrapText="1"/>
      <protection locked="0"/>
    </xf>
    <xf numFmtId="42" fontId="4" fillId="0" borderId="2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right" vertical="top" wrapText="1"/>
      <protection locked="0"/>
    </xf>
    <xf numFmtId="42" fontId="4" fillId="0" borderId="39" xfId="1" applyNumberFormat="1" applyFont="1" applyFill="1" applyBorder="1" applyAlignment="1" applyProtection="1">
      <alignment horizontal="right" vertical="center"/>
      <protection locked="0"/>
    </xf>
    <xf numFmtId="42" fontId="4" fillId="0" borderId="39" xfId="2" applyNumberFormat="1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>
      <alignment horizontal="left"/>
    </xf>
    <xf numFmtId="0" fontId="17" fillId="0" borderId="0" xfId="0" applyFont="1" applyProtection="1"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Protection="1">
      <protection locked="0"/>
    </xf>
    <xf numFmtId="0" fontId="17" fillId="0" borderId="43" xfId="0" applyFont="1" applyBorder="1" applyProtection="1">
      <protection locked="0"/>
    </xf>
    <xf numFmtId="0" fontId="17" fillId="0" borderId="33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7" fillId="0" borderId="18" xfId="0" applyFont="1" applyBorder="1" applyAlignment="1" applyProtection="1">
      <alignment horizontal="center" vertical="top" wrapText="1"/>
      <protection locked="0"/>
    </xf>
    <xf numFmtId="0" fontId="7" fillId="0" borderId="33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42" fontId="4" fillId="0" borderId="45" xfId="0" applyNumberFormat="1" applyFont="1" applyBorder="1" applyAlignment="1" applyProtection="1">
      <alignment horizontal="center" vertical="center" wrapText="1"/>
      <protection locked="0"/>
    </xf>
    <xf numFmtId="165" fontId="4" fillId="0" borderId="39" xfId="0" applyNumberFormat="1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 wrapText="1"/>
      <protection locked="0"/>
    </xf>
    <xf numFmtId="42" fontId="4" fillId="0" borderId="26" xfId="2" applyNumberFormat="1" applyFont="1" applyFill="1" applyBorder="1" applyAlignment="1" applyProtection="1">
      <alignment horizontal="center" vertical="center" wrapText="1"/>
      <protection locked="0"/>
    </xf>
    <xf numFmtId="42" fontId="4" fillId="0" borderId="39" xfId="2" applyNumberFormat="1" applyFont="1" applyFill="1" applyBorder="1" applyAlignment="1" applyProtection="1">
      <alignment horizontal="center" vertical="center" wrapText="1"/>
      <protection locked="0"/>
    </xf>
    <xf numFmtId="42" fontId="4" fillId="0" borderId="0" xfId="2" applyNumberFormat="1" applyFont="1" applyFill="1" applyAlignment="1" applyProtection="1">
      <alignment horizontal="center" vertical="center"/>
      <protection locked="0"/>
    </xf>
    <xf numFmtId="42" fontId="4" fillId="0" borderId="47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4" fillId="0" borderId="49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51" xfId="0" applyBorder="1"/>
    <xf numFmtId="0" fontId="0" fillId="0" borderId="49" xfId="0" applyBorder="1"/>
    <xf numFmtId="0" fontId="0" fillId="0" borderId="48" xfId="0" applyBorder="1"/>
    <xf numFmtId="0" fontId="0" fillId="0" borderId="52" xfId="0" applyBorder="1"/>
    <xf numFmtId="0" fontId="5" fillId="0" borderId="0" xfId="0" applyFont="1" applyAlignment="1" applyProtection="1">
      <alignment horizontal="justify"/>
      <protection locked="0"/>
    </xf>
    <xf numFmtId="9" fontId="1" fillId="0" borderId="0" xfId="3" applyProtection="1">
      <protection locked="0"/>
    </xf>
    <xf numFmtId="0" fontId="6" fillId="0" borderId="7" xfId="0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16" fontId="10" fillId="0" borderId="4" xfId="3" applyNumberFormat="1" applyFont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right" vertical="top" wrapText="1"/>
      <protection locked="0"/>
    </xf>
    <xf numFmtId="9" fontId="1" fillId="0" borderId="0" xfId="3" applyBorder="1" applyProtection="1">
      <protection locked="0"/>
    </xf>
    <xf numFmtId="0" fontId="20" fillId="0" borderId="0" xfId="0" applyFont="1" applyAlignment="1" applyProtection="1">
      <alignment wrapText="1"/>
      <protection locked="0"/>
    </xf>
    <xf numFmtId="9" fontId="7" fillId="0" borderId="0" xfId="3" applyFont="1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9" fontId="8" fillId="0" borderId="0" xfId="3" applyFont="1" applyBorder="1" applyAlignment="1" applyProtection="1">
      <alignment vertical="top" wrapText="1"/>
      <protection locked="0"/>
    </xf>
    <xf numFmtId="0" fontId="8" fillId="3" borderId="53" xfId="0" applyFont="1" applyFill="1" applyBorder="1" applyAlignment="1" applyProtection="1">
      <alignment vertical="top" wrapText="1"/>
      <protection locked="0"/>
    </xf>
    <xf numFmtId="0" fontId="8" fillId="3" borderId="54" xfId="0" applyFont="1" applyFill="1" applyBorder="1" applyAlignment="1" applyProtection="1">
      <alignment vertical="top" wrapText="1"/>
      <protection locked="0"/>
    </xf>
    <xf numFmtId="0" fontId="7" fillId="3" borderId="54" xfId="0" applyFont="1" applyFill="1" applyBorder="1" applyAlignment="1" applyProtection="1">
      <alignment vertical="top" wrapText="1"/>
      <protection locked="0"/>
    </xf>
    <xf numFmtId="0" fontId="7" fillId="3" borderId="55" xfId="0" applyFont="1" applyFill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4" borderId="54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56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57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4" borderId="58" xfId="0" applyFont="1" applyFill="1" applyBorder="1" applyAlignment="1" applyProtection="1">
      <alignment horizontal="center" vertical="center" wrapText="1"/>
      <protection locked="0"/>
    </xf>
    <xf numFmtId="0" fontId="16" fillId="4" borderId="5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9" fontId="16" fillId="0" borderId="0" xfId="3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44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44" fontId="2" fillId="3" borderId="59" xfId="0" applyNumberFormat="1" applyFont="1" applyFill="1" applyBorder="1" applyAlignment="1" applyProtection="1">
      <alignment horizontal="center" vertical="center" wrapText="1"/>
      <protection locked="0"/>
    </xf>
    <xf numFmtId="44" fontId="2" fillId="3" borderId="5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54" xfId="0" applyFont="1" applyFill="1" applyBorder="1" applyAlignment="1" applyProtection="1">
      <alignment horizontal="center" vertical="center" wrapText="1"/>
      <protection locked="0"/>
    </xf>
    <xf numFmtId="44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4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4" fontId="2" fillId="3" borderId="53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9" fontId="1" fillId="0" borderId="0" xfId="3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9" fontId="1" fillId="0" borderId="0" xfId="3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44" fontId="4" fillId="0" borderId="29" xfId="2" applyFont="1" applyBorder="1" applyAlignment="1" applyProtection="1">
      <alignment horizontal="center" vertical="center" wrapText="1"/>
      <protection locked="0"/>
    </xf>
    <xf numFmtId="9" fontId="4" fillId="0" borderId="30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right" wrapText="1"/>
      <protection locked="0"/>
    </xf>
    <xf numFmtId="0" fontId="2" fillId="0" borderId="55" xfId="0" applyFont="1" applyBorder="1" applyAlignment="1" applyProtection="1">
      <alignment horizontal="right"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9" fontId="4" fillId="0" borderId="0" xfId="3" applyFont="1" applyBorder="1" applyAlignment="1" applyProtection="1">
      <alignment wrapText="1"/>
      <protection locked="0"/>
    </xf>
    <xf numFmtId="164" fontId="4" fillId="0" borderId="0" xfId="3" applyNumberFormat="1" applyFont="1" applyBorder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vertical="top" wrapText="1" indent="2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9" fontId="20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horizontal="justify"/>
      <protection locked="0"/>
    </xf>
    <xf numFmtId="42" fontId="4" fillId="4" borderId="39" xfId="1" applyNumberFormat="1" applyFont="1" applyFill="1" applyBorder="1" applyAlignment="1" applyProtection="1">
      <alignment horizontal="right" vertical="center"/>
    </xf>
    <xf numFmtId="42" fontId="4" fillId="4" borderId="44" xfId="2" applyNumberFormat="1" applyFont="1" applyFill="1" applyBorder="1" applyAlignment="1" applyProtection="1">
      <alignment horizontal="center" vertical="center" wrapText="1"/>
    </xf>
    <xf numFmtId="9" fontId="4" fillId="4" borderId="60" xfId="0" applyNumberFormat="1" applyFont="1" applyFill="1" applyBorder="1" applyAlignment="1">
      <alignment horizontal="center" vertical="center" wrapText="1"/>
    </xf>
    <xf numFmtId="42" fontId="4" fillId="4" borderId="15" xfId="2" applyNumberFormat="1" applyFont="1" applyFill="1" applyBorder="1" applyAlignment="1" applyProtection="1">
      <alignment horizontal="center" vertical="center" wrapText="1"/>
    </xf>
    <xf numFmtId="42" fontId="4" fillId="4" borderId="21" xfId="2" applyNumberFormat="1" applyFont="1" applyFill="1" applyBorder="1" applyAlignment="1" applyProtection="1">
      <alignment horizontal="center" vertical="center" wrapText="1"/>
    </xf>
    <xf numFmtId="42" fontId="4" fillId="4" borderId="26" xfId="2" applyNumberFormat="1" applyFont="1" applyFill="1" applyBorder="1" applyAlignment="1" applyProtection="1">
      <alignment horizontal="center" vertical="center" wrapText="1"/>
    </xf>
    <xf numFmtId="42" fontId="2" fillId="4" borderId="9" xfId="0" applyNumberFormat="1" applyFont="1" applyFill="1" applyBorder="1"/>
    <xf numFmtId="42" fontId="2" fillId="4" borderId="59" xfId="0" applyNumberFormat="1" applyFont="1" applyFill="1" applyBorder="1" applyAlignment="1">
      <alignment wrapText="1"/>
    </xf>
    <xf numFmtId="42" fontId="2" fillId="4" borderId="54" xfId="0" applyNumberFormat="1" applyFont="1" applyFill="1" applyBorder="1" applyAlignment="1">
      <alignment wrapText="1"/>
    </xf>
    <xf numFmtId="0" fontId="2" fillId="4" borderId="54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42" fontId="2" fillId="4" borderId="8" xfId="0" applyNumberFormat="1" applyFont="1" applyFill="1" applyBorder="1" applyAlignment="1">
      <alignment wrapText="1"/>
    </xf>
    <xf numFmtId="42" fontId="2" fillId="4" borderId="53" xfId="0" applyNumberFormat="1" applyFont="1" applyFill="1" applyBorder="1" applyAlignment="1">
      <alignment wrapText="1"/>
    </xf>
    <xf numFmtId="3" fontId="4" fillId="0" borderId="0" xfId="1" applyNumberFormat="1" applyFont="1" applyFill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9" fontId="7" fillId="0" borderId="2" xfId="3" applyFont="1" applyBorder="1" applyAlignment="1" applyProtection="1">
      <alignment vertical="top" wrapText="1"/>
      <protection locked="0"/>
    </xf>
    <xf numFmtId="9" fontId="1" fillId="0" borderId="3" xfId="3" applyBorder="1" applyProtection="1">
      <protection locked="0"/>
    </xf>
    <xf numFmtId="0" fontId="7" fillId="0" borderId="0" xfId="0" applyFont="1" applyAlignment="1" applyProtection="1">
      <alignment horizontal="justify" vertical="top" wrapText="1"/>
      <protection locked="0"/>
    </xf>
    <xf numFmtId="16" fontId="10" fillId="0" borderId="0" xfId="3" applyNumberFormat="1" applyFont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 applyProtection="1">
      <alignment horizontal="justify" vertical="top" wrapText="1"/>
      <protection locked="0"/>
    </xf>
    <xf numFmtId="0" fontId="0" fillId="0" borderId="43" xfId="0" applyBorder="1" applyProtection="1">
      <protection locked="0"/>
    </xf>
    <xf numFmtId="9" fontId="0" fillId="0" borderId="6" xfId="3" applyFont="1" applyBorder="1" applyProtection="1">
      <protection locked="0"/>
    </xf>
    <xf numFmtId="9" fontId="1" fillId="0" borderId="2" xfId="3" applyBorder="1" applyProtection="1"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7" fillId="0" borderId="45" xfId="0" applyFont="1" applyBorder="1" applyAlignment="1" applyProtection="1">
      <alignment vertical="top" wrapText="1"/>
      <protection locked="0"/>
    </xf>
    <xf numFmtId="0" fontId="2" fillId="0" borderId="61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0" fontId="2" fillId="5" borderId="56" xfId="0" applyFont="1" applyFill="1" applyBorder="1" applyAlignment="1" applyProtection="1">
      <alignment horizontal="center" vertical="center" wrapText="1"/>
      <protection locked="0"/>
    </xf>
    <xf numFmtId="0" fontId="2" fillId="5" borderId="62" xfId="0" applyFont="1" applyFill="1" applyBorder="1" applyAlignment="1" applyProtection="1">
      <alignment horizontal="center" vertical="center" wrapText="1"/>
      <protection locked="0"/>
    </xf>
    <xf numFmtId="0" fontId="22" fillId="0" borderId="41" xfId="0" applyFont="1" applyBorder="1" applyProtection="1">
      <protection locked="0"/>
    </xf>
    <xf numFmtId="0" fontId="7" fillId="0" borderId="41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right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9" fontId="1" fillId="0" borderId="41" xfId="3" applyBorder="1" applyProtection="1">
      <protection locked="0"/>
    </xf>
    <xf numFmtId="9" fontId="1" fillId="0" borderId="18" xfId="3" applyBorder="1" applyProtection="1">
      <protection locked="0"/>
    </xf>
    <xf numFmtId="9" fontId="1" fillId="0" borderId="28" xfId="3" applyBorder="1" applyProtection="1">
      <protection locked="0"/>
    </xf>
    <xf numFmtId="0" fontId="4" fillId="4" borderId="4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55" xfId="0" applyFont="1" applyFill="1" applyBorder="1" applyAlignment="1">
      <alignment horizontal="center" wrapText="1"/>
    </xf>
    <xf numFmtId="0" fontId="4" fillId="4" borderId="53" xfId="0" applyFont="1" applyFill="1" applyBorder="1" applyAlignment="1">
      <alignment horizontal="center" wrapText="1"/>
    </xf>
    <xf numFmtId="9" fontId="1" fillId="4" borderId="41" xfId="3" applyFill="1" applyBorder="1" applyProtection="1"/>
    <xf numFmtId="0" fontId="4" fillId="4" borderId="19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 applyProtection="1">
      <alignment horizontal="center" vertical="top" wrapText="1"/>
      <protection locked="0"/>
    </xf>
    <xf numFmtId="0" fontId="10" fillId="2" borderId="41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19" xfId="0" applyFont="1" applyFill="1" applyBorder="1" applyAlignment="1" applyProtection="1">
      <alignment horizontal="left" vertical="top" wrapText="1"/>
      <protection locked="0"/>
    </xf>
    <xf numFmtId="0" fontId="10" fillId="2" borderId="12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9" fontId="24" fillId="0" borderId="0" xfId="0" applyNumberFormat="1" applyFont="1" applyProtection="1">
      <protection locked="0"/>
    </xf>
    <xf numFmtId="42" fontId="4" fillId="4" borderId="39" xfId="1" applyNumberFormat="1" applyFont="1" applyFill="1" applyBorder="1" applyAlignment="1" applyProtection="1">
      <alignment horizontal="right" vertical="center"/>
      <protection locked="0"/>
    </xf>
    <xf numFmtId="42" fontId="4" fillId="4" borderId="21" xfId="2" applyNumberFormat="1" applyFont="1" applyFill="1" applyBorder="1" applyAlignment="1" applyProtection="1">
      <alignment horizontal="center" vertical="center" wrapText="1"/>
      <protection locked="0"/>
    </xf>
    <xf numFmtId="9" fontId="16" fillId="0" borderId="8" xfId="3" applyFont="1" applyFill="1" applyBorder="1" applyAlignment="1" applyProtection="1">
      <alignment horizontal="center" vertical="center" wrapText="1"/>
      <protection locked="0"/>
    </xf>
    <xf numFmtId="9" fontId="1" fillId="4" borderId="42" xfId="3" applyFill="1" applyBorder="1" applyProtection="1"/>
    <xf numFmtId="0" fontId="0" fillId="0" borderId="53" xfId="0" applyBorder="1" applyProtection="1">
      <protection locked="0"/>
    </xf>
    <xf numFmtId="9" fontId="1" fillId="4" borderId="8" xfId="3" applyFill="1" applyBorder="1" applyProtection="1"/>
    <xf numFmtId="0" fontId="4" fillId="4" borderId="65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1" fillId="7" borderId="0" xfId="0" applyFont="1" applyFill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3" fillId="0" borderId="5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25" fillId="0" borderId="0" xfId="0" applyFont="1"/>
    <xf numFmtId="9" fontId="16" fillId="8" borderId="29" xfId="3" applyFont="1" applyFill="1" applyBorder="1" applyAlignment="1" applyProtection="1">
      <alignment horizontal="center" vertical="center" wrapText="1"/>
      <protection locked="0"/>
    </xf>
    <xf numFmtId="9" fontId="16" fillId="8" borderId="24" xfId="3" applyFont="1" applyFill="1" applyBorder="1" applyAlignment="1" applyProtection="1">
      <alignment horizontal="center" vertical="center" wrapText="1"/>
      <protection locked="0"/>
    </xf>
    <xf numFmtId="9" fontId="16" fillId="8" borderId="11" xfId="3" applyFont="1" applyFill="1" applyBorder="1" applyAlignment="1" applyProtection="1">
      <alignment horizontal="center" vertical="center" wrapText="1"/>
      <protection locked="0"/>
    </xf>
    <xf numFmtId="9" fontId="1" fillId="0" borderId="56" xfId="3" applyFill="1" applyBorder="1" applyProtection="1">
      <protection locked="0"/>
    </xf>
    <xf numFmtId="9" fontId="1" fillId="0" borderId="62" xfId="3" applyFill="1" applyBorder="1" applyProtection="1">
      <protection locked="0"/>
    </xf>
    <xf numFmtId="0" fontId="0" fillId="0" borderId="55" xfId="0" applyBorder="1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0" borderId="5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10" fillId="0" borderId="61" xfId="0" applyFont="1" applyBorder="1" applyAlignment="1" applyProtection="1">
      <alignment horizontal="left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9" fontId="4" fillId="4" borderId="8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 applyProtection="1">
      <alignment horizontal="left" vertical="top" wrapText="1"/>
      <protection locked="0"/>
    </xf>
    <xf numFmtId="165" fontId="4" fillId="0" borderId="0" xfId="0" applyNumberFormat="1" applyFont="1" applyAlignment="1" applyProtection="1">
      <alignment horizontal="left" vertical="top" wrapText="1"/>
      <protection locked="0"/>
    </xf>
    <xf numFmtId="165" fontId="4" fillId="0" borderId="0" xfId="0" applyNumberFormat="1" applyFont="1" applyAlignment="1" applyProtection="1">
      <alignment vertical="top" wrapText="1"/>
      <protection locked="0"/>
    </xf>
    <xf numFmtId="0" fontId="4" fillId="0" borderId="4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6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9" fontId="1" fillId="0" borderId="41" xfId="3" applyFill="1" applyBorder="1" applyProtection="1"/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top" wrapText="1"/>
      <protection locked="0"/>
    </xf>
    <xf numFmtId="0" fontId="0" fillId="7" borderId="5" xfId="0" applyFill="1" applyBorder="1" applyProtection="1">
      <protection locked="0"/>
    </xf>
    <xf numFmtId="0" fontId="8" fillId="7" borderId="4" xfId="0" applyFont="1" applyFill="1" applyBorder="1" applyAlignment="1" applyProtection="1">
      <alignment vertical="top" wrapText="1"/>
      <protection locked="0"/>
    </xf>
    <xf numFmtId="0" fontId="0" fillId="7" borderId="0" xfId="0" applyFill="1" applyProtection="1">
      <protection locked="0"/>
    </xf>
    <xf numFmtId="0" fontId="8" fillId="7" borderId="0" xfId="0" applyFont="1" applyFill="1" applyAlignment="1" applyProtection="1">
      <alignment vertical="top" wrapText="1"/>
      <protection locked="0"/>
    </xf>
    <xf numFmtId="0" fontId="0" fillId="7" borderId="12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9" borderId="14" xfId="0" applyFill="1" applyBorder="1" applyAlignment="1" applyProtection="1">
      <alignment wrapText="1"/>
      <protection locked="0"/>
    </xf>
    <xf numFmtId="0" fontId="0" fillId="9" borderId="14" xfId="0" applyFill="1" applyBorder="1" applyProtection="1">
      <protection locked="0"/>
    </xf>
    <xf numFmtId="0" fontId="2" fillId="9" borderId="14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8" fillId="0" borderId="54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6" borderId="12" xfId="0" applyFont="1" applyFill="1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0" fillId="0" borderId="53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2" fillId="0" borderId="53" xfId="0" applyFont="1" applyBorder="1" applyAlignment="1">
      <alignment horizontal="center" vertical="top" wrapText="1"/>
    </xf>
    <xf numFmtId="0" fontId="12" fillId="0" borderId="54" xfId="0" applyFont="1" applyBorder="1" applyAlignment="1">
      <alignment horizontal="center" vertical="top" wrapText="1"/>
    </xf>
    <xf numFmtId="0" fontId="12" fillId="0" borderId="55" xfId="0" applyFont="1" applyBorder="1" applyAlignment="1">
      <alignment horizontal="center" vertical="top" wrapText="1"/>
    </xf>
    <xf numFmtId="0" fontId="12" fillId="6" borderId="53" xfId="0" applyFont="1" applyFill="1" applyBorder="1" applyAlignment="1">
      <alignment horizontal="center" vertical="top" wrapText="1"/>
    </xf>
    <xf numFmtId="0" fontId="12" fillId="6" borderId="54" xfId="0" applyFont="1" applyFill="1" applyBorder="1" applyAlignment="1">
      <alignment horizontal="center" vertical="top" wrapText="1"/>
    </xf>
    <xf numFmtId="0" fontId="12" fillId="6" borderId="55" xfId="0" applyFont="1" applyFill="1" applyBorder="1" applyAlignment="1">
      <alignment horizontal="center" vertical="top"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2" fillId="0" borderId="9" xfId="0" applyFont="1" applyBorder="1" applyAlignment="1" applyProtection="1">
      <alignment horizontal="right" wrapText="1"/>
      <protection locked="0"/>
    </xf>
    <xf numFmtId="0" fontId="2" fillId="0" borderId="10" xfId="0" applyFont="1" applyBorder="1" applyAlignment="1" applyProtection="1">
      <alignment horizontal="right" wrapText="1"/>
      <protection locked="0"/>
    </xf>
    <xf numFmtId="0" fontId="2" fillId="0" borderId="13" xfId="0" applyFont="1" applyBorder="1" applyAlignment="1" applyProtection="1">
      <alignment horizontal="right" wrapText="1"/>
      <protection locked="0"/>
    </xf>
    <xf numFmtId="0" fontId="25" fillId="7" borderId="2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4" borderId="0" xfId="0" applyFont="1" applyFill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2" fillId="0" borderId="53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3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68" xfId="0" applyFont="1" applyBorder="1" applyAlignment="1" applyProtection="1">
      <alignment horizontal="center" vertical="center" wrapText="1"/>
      <protection locked="0"/>
    </xf>
    <xf numFmtId="0" fontId="10" fillId="2" borderId="53" xfId="0" applyFont="1" applyFill="1" applyBorder="1" applyAlignment="1" applyProtection="1">
      <alignment horizontal="center" vertical="top" wrapText="1"/>
      <protection locked="0"/>
    </xf>
    <xf numFmtId="0" fontId="10" fillId="2" borderId="55" xfId="0" applyFont="1" applyFill="1" applyBorder="1" applyAlignment="1" applyProtection="1">
      <alignment horizontal="center" vertical="top" wrapText="1"/>
      <protection locked="0"/>
    </xf>
    <xf numFmtId="9" fontId="1" fillId="0" borderId="64" xfId="3" applyBorder="1" applyProtection="1">
      <protection locked="0"/>
    </xf>
    <xf numFmtId="9" fontId="1" fillId="0" borderId="69" xfId="3" applyBorder="1" applyProtection="1">
      <protection locked="0"/>
    </xf>
    <xf numFmtId="9" fontId="1" fillId="0" borderId="19" xfId="3" applyBorder="1" applyProtection="1">
      <protection locked="0"/>
    </xf>
    <xf numFmtId="9" fontId="1" fillId="0" borderId="23" xfId="3" applyBorder="1" applyProtection="1">
      <protection locked="0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165" fontId="9" fillId="0" borderId="0" xfId="0" applyNumberFormat="1" applyFont="1" applyAlignment="1" applyProtection="1">
      <alignment horizontal="left" vertical="top" wrapText="1"/>
      <protection locked="0"/>
    </xf>
    <xf numFmtId="165" fontId="9" fillId="0" borderId="4" xfId="0" applyNumberFormat="1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0" xfId="0" applyFont="1" applyAlignment="1" applyProtection="1">
      <alignment horizontal="justify" vertical="top" wrapText="1"/>
      <protection locked="0"/>
    </xf>
    <xf numFmtId="0" fontId="7" fillId="0" borderId="12" xfId="0" applyFont="1" applyBorder="1" applyAlignment="1" applyProtection="1">
      <alignment horizontal="justify" vertical="top" wrapText="1"/>
      <protection locked="0"/>
    </xf>
    <xf numFmtId="0" fontId="7" fillId="0" borderId="7" xfId="0" applyFont="1" applyBorder="1" applyAlignment="1" applyProtection="1">
      <alignment horizontal="justify" vertical="top" wrapText="1"/>
      <protection locked="0"/>
    </xf>
    <xf numFmtId="9" fontId="1" fillId="0" borderId="12" xfId="3" applyBorder="1" applyProtection="1">
      <protection locked="0"/>
    </xf>
    <xf numFmtId="9" fontId="1" fillId="0" borderId="6" xfId="3" applyBorder="1" applyProtection="1">
      <protection locked="0"/>
    </xf>
    <xf numFmtId="0" fontId="7" fillId="2" borderId="0" xfId="0" applyFont="1" applyFill="1" applyAlignment="1" applyProtection="1">
      <alignment horizontal="left" vertical="top" wrapText="1" indent="2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vertical="center"/>
      <protection locked="0"/>
    </xf>
    <xf numFmtId="0" fontId="16" fillId="8" borderId="27" xfId="0" applyFont="1" applyFill="1" applyBorder="1" applyAlignment="1" applyProtection="1">
      <alignment horizontal="center" vertical="center" wrapText="1"/>
      <protection locked="0"/>
    </xf>
    <xf numFmtId="0" fontId="16" fillId="8" borderId="70" xfId="0" applyFont="1" applyFill="1" applyBorder="1" applyAlignment="1" applyProtection="1">
      <alignment horizontal="center" vertical="center" wrapText="1"/>
      <protection locked="0"/>
    </xf>
    <xf numFmtId="9" fontId="24" fillId="0" borderId="0" xfId="0" applyNumberFormat="1" applyFont="1" applyProtection="1"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right" vertical="top" wrapText="1"/>
      <protection locked="0"/>
    </xf>
    <xf numFmtId="0" fontId="4" fillId="0" borderId="5" xfId="0" applyFont="1" applyBorder="1" applyAlignment="1" applyProtection="1">
      <alignment horizontal="right" vertical="top" wrapText="1"/>
      <protection locked="0"/>
    </xf>
    <xf numFmtId="0" fontId="16" fillId="0" borderId="7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3</xdr:col>
      <xdr:colOff>38100</xdr:colOff>
      <xdr:row>1</xdr:row>
      <xdr:rowOff>114300</xdr:rowOff>
    </xdr:to>
    <xdr:pic>
      <xdr:nvPicPr>
        <xdr:cNvPr id="1084" name="Picture 3" descr="UnivLogo_2C">
          <a:extLst>
            <a:ext uri="{FF2B5EF4-FFF2-40B4-BE49-F238E27FC236}">
              <a16:creationId xmlns:a16="http://schemas.microsoft.com/office/drawing/2014/main" id="{83846B39-224C-3735-9B08-733F9AD7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23622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1</xdr:col>
      <xdr:colOff>586740</xdr:colOff>
      <xdr:row>1</xdr:row>
      <xdr:rowOff>99060</xdr:rowOff>
    </xdr:to>
    <xdr:pic>
      <xdr:nvPicPr>
        <xdr:cNvPr id="4183" name="Picture 1" descr="UnivLogo_2C">
          <a:extLst>
            <a:ext uri="{FF2B5EF4-FFF2-40B4-BE49-F238E27FC236}">
              <a16:creationId xmlns:a16="http://schemas.microsoft.com/office/drawing/2014/main" id="{E8579983-C338-251B-DFD3-EA6218E6A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0"/>
          <a:ext cx="22631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1</xdr:col>
      <xdr:colOff>586740</xdr:colOff>
      <xdr:row>1</xdr:row>
      <xdr:rowOff>99060</xdr:rowOff>
    </xdr:to>
    <xdr:pic>
      <xdr:nvPicPr>
        <xdr:cNvPr id="2121" name="Picture 1" descr="UnivLogo_2C">
          <a:extLst>
            <a:ext uri="{FF2B5EF4-FFF2-40B4-BE49-F238E27FC236}">
              <a16:creationId xmlns:a16="http://schemas.microsoft.com/office/drawing/2014/main" id="{261F1FA2-D0F0-6826-6B2C-0057440EF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0"/>
          <a:ext cx="22631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"/>
  <sheetViews>
    <sheetView tabSelected="1" zoomScaleNormal="100" workbookViewId="0">
      <pane xSplit="5" ySplit="15" topLeftCell="F134" activePane="bottomRight" state="frozen"/>
      <selection activeCell="Z17" sqref="Z17"/>
      <selection pane="topRight" activeCell="Z17" sqref="Z17"/>
      <selection pane="bottomLeft" activeCell="Z17" sqref="Z17"/>
      <selection pane="bottomRight" activeCell="F16" sqref="F16"/>
    </sheetView>
  </sheetViews>
  <sheetFormatPr defaultRowHeight="12.5" x14ac:dyDescent="0.25"/>
  <cols>
    <col min="2" max="2" width="16.08984375" customWidth="1"/>
    <col min="5" max="5" width="8.453125" bestFit="1" customWidth="1"/>
    <col min="6" max="6" width="20.6328125" customWidth="1"/>
    <col min="7" max="7" width="8.6328125" customWidth="1"/>
    <col min="8" max="8" width="8.36328125" bestFit="1" customWidth="1"/>
    <col min="9" max="9" width="23" bestFit="1" customWidth="1"/>
    <col min="10" max="10" width="8.6328125" customWidth="1"/>
    <col min="11" max="11" width="8.36328125" bestFit="1" customWidth="1"/>
    <col min="12" max="12" width="23" bestFit="1" customWidth="1"/>
    <col min="13" max="13" width="8.6328125" customWidth="1"/>
    <col min="14" max="14" width="8.36328125" bestFit="1" customWidth="1"/>
    <col min="15" max="15" width="23" bestFit="1" customWidth="1"/>
    <col min="16" max="16" width="8.6328125" customWidth="1"/>
    <col min="17" max="17" width="8.36328125" bestFit="1" customWidth="1"/>
    <col min="18" max="18" width="23" bestFit="1" customWidth="1"/>
    <col min="19" max="19" width="8.6328125" customWidth="1"/>
    <col min="20" max="20" width="8.36328125" bestFit="1" customWidth="1"/>
    <col min="21" max="21" width="22.90625" customWidth="1"/>
    <col min="22" max="22" width="8.6328125" customWidth="1"/>
    <col min="23" max="23" width="13.453125" customWidth="1"/>
  </cols>
  <sheetData>
    <row r="1" spans="1:27" ht="18" x14ac:dyDescent="0.4">
      <c r="A1" s="1"/>
      <c r="Y1" s="2"/>
      <c r="Z1" s="2"/>
    </row>
    <row r="2" spans="1:27" ht="18" x14ac:dyDescent="0.4">
      <c r="A2" s="1"/>
      <c r="Y2" s="2"/>
      <c r="Z2" s="2"/>
    </row>
    <row r="3" spans="1:27" ht="19.5" thickBot="1" x14ac:dyDescent="0.5">
      <c r="A3" s="31" t="s">
        <v>63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Y3" s="2"/>
      <c r="Z3" s="2"/>
    </row>
    <row r="4" spans="1:27" ht="8.25" customHeight="1" x14ac:dyDescent="0.25">
      <c r="A4" s="3"/>
      <c r="B4" s="4"/>
      <c r="C4" s="4"/>
      <c r="D4" s="4"/>
      <c r="E4" s="4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"/>
      <c r="S4" s="7"/>
      <c r="T4" s="6"/>
      <c r="U4" s="4"/>
      <c r="V4" s="6"/>
      <c r="W4" s="8"/>
      <c r="X4" s="5"/>
      <c r="Y4" s="10"/>
      <c r="Z4" s="11"/>
    </row>
    <row r="5" spans="1:27" ht="12.75" customHeight="1" x14ac:dyDescent="0.35">
      <c r="A5" s="354" t="s">
        <v>7</v>
      </c>
      <c r="B5" s="355"/>
      <c r="C5" s="355"/>
      <c r="D5" s="355"/>
      <c r="E5" s="356"/>
      <c r="F5" s="297" t="s">
        <v>87</v>
      </c>
      <c r="G5" s="298"/>
      <c r="H5" s="366" t="s">
        <v>147</v>
      </c>
      <c r="I5" s="366"/>
      <c r="J5" s="298"/>
      <c r="K5" s="53"/>
      <c r="L5" s="53"/>
      <c r="M5" s="53"/>
      <c r="N5" s="53"/>
      <c r="O5" s="53"/>
      <c r="P5" s="18"/>
      <c r="Q5" s="18"/>
      <c r="S5" s="13"/>
      <c r="T5" s="384" t="s">
        <v>100</v>
      </c>
      <c r="U5" s="385"/>
      <c r="V5" s="299"/>
      <c r="W5" s="321"/>
      <c r="X5" s="381" t="s">
        <v>18</v>
      </c>
      <c r="Y5" s="382"/>
      <c r="Z5" s="383"/>
    </row>
    <row r="6" spans="1:27" ht="12.75" customHeight="1" x14ac:dyDescent="0.35">
      <c r="A6" s="354" t="s">
        <v>122</v>
      </c>
      <c r="B6" s="355"/>
      <c r="C6" s="355"/>
      <c r="D6" s="355"/>
      <c r="E6" s="356"/>
      <c r="F6" s="297" t="s">
        <v>99</v>
      </c>
      <c r="G6" s="298"/>
      <c r="H6" s="366"/>
      <c r="I6" s="366"/>
      <c r="J6" s="366"/>
      <c r="K6" s="366"/>
      <c r="L6" s="366"/>
      <c r="M6" s="366"/>
      <c r="N6" s="366"/>
      <c r="O6" s="366"/>
      <c r="P6" s="29"/>
      <c r="Q6" s="9"/>
      <c r="R6" s="14"/>
      <c r="S6" s="29"/>
      <c r="T6" s="52"/>
      <c r="U6" s="60"/>
      <c r="V6" s="56"/>
      <c r="W6" s="61"/>
      <c r="X6" s="379" t="s">
        <v>9</v>
      </c>
      <c r="Y6" s="380"/>
      <c r="Z6" s="43">
        <v>39370</v>
      </c>
    </row>
    <row r="7" spans="1:27" ht="15" customHeight="1" x14ac:dyDescent="0.35">
      <c r="A7" s="354" t="s">
        <v>64</v>
      </c>
      <c r="B7" s="355"/>
      <c r="C7" s="355"/>
      <c r="D7" s="355"/>
      <c r="E7" s="356"/>
      <c r="F7" s="59" t="s">
        <v>37</v>
      </c>
      <c r="H7" s="365" t="s">
        <v>39</v>
      </c>
      <c r="I7" s="365"/>
      <c r="J7" s="365"/>
      <c r="K7" s="365"/>
      <c r="L7" s="56">
        <v>2016</v>
      </c>
      <c r="M7" s="54"/>
      <c r="N7" s="54"/>
      <c r="O7" s="54"/>
      <c r="Q7" s="9"/>
      <c r="S7" s="13"/>
      <c r="T7" s="384" t="s">
        <v>148</v>
      </c>
      <c r="U7" s="385"/>
      <c r="V7" s="299"/>
      <c r="W7" s="321"/>
      <c r="X7" s="379" t="s">
        <v>10</v>
      </c>
      <c r="Y7" s="380"/>
      <c r="Z7" s="43">
        <v>39097</v>
      </c>
    </row>
    <row r="8" spans="1:27" ht="12.75" customHeight="1" x14ac:dyDescent="0.25">
      <c r="A8" s="354" t="s">
        <v>11</v>
      </c>
      <c r="B8" s="355"/>
      <c r="C8" s="355"/>
      <c r="D8" s="355"/>
      <c r="E8" s="356"/>
      <c r="F8" s="352" t="s">
        <v>98</v>
      </c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14"/>
      <c r="T8" s="34"/>
      <c r="U8" s="14"/>
      <c r="V8" s="14"/>
      <c r="W8" s="25"/>
      <c r="X8" s="379" t="s">
        <v>12</v>
      </c>
      <c r="Y8" s="380"/>
      <c r="Z8" s="43">
        <v>39187</v>
      </c>
    </row>
    <row r="9" spans="1:27" ht="12.75" customHeight="1" x14ac:dyDescent="0.25">
      <c r="A9" s="354" t="s">
        <v>123</v>
      </c>
      <c r="B9" s="355"/>
      <c r="C9" s="355"/>
      <c r="D9" s="355"/>
      <c r="E9" s="356"/>
      <c r="F9" s="352" t="s">
        <v>65</v>
      </c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23"/>
      <c r="T9" s="33"/>
      <c r="U9" s="23"/>
      <c r="V9" s="23"/>
      <c r="W9" s="12"/>
      <c r="X9" s="379" t="s">
        <v>13</v>
      </c>
      <c r="Y9" s="380"/>
      <c r="Z9" s="43">
        <v>39278</v>
      </c>
      <c r="AA9" s="15"/>
    </row>
    <row r="10" spans="1:27" ht="15.75" customHeight="1" thickBot="1" x14ac:dyDescent="0.4">
      <c r="A10" s="360" t="s">
        <v>14</v>
      </c>
      <c r="B10" s="361"/>
      <c r="C10" s="361"/>
      <c r="D10" s="361"/>
      <c r="E10" s="362"/>
      <c r="F10" s="350" t="s">
        <v>34</v>
      </c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2"/>
      <c r="T10" s="27"/>
      <c r="U10" s="24"/>
      <c r="V10" s="26"/>
      <c r="W10" s="26"/>
      <c r="X10" s="377"/>
      <c r="Y10" s="378"/>
      <c r="Z10" s="16"/>
    </row>
    <row r="11" spans="1:27" ht="7.5" customHeight="1" x14ac:dyDescent="0.25">
      <c r="A11" s="5"/>
      <c r="B11" s="6"/>
      <c r="C11" s="6"/>
      <c r="D11" s="6"/>
      <c r="E11" s="6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  <c r="T11" s="6"/>
      <c r="U11" s="4"/>
      <c r="V11" s="6"/>
      <c r="W11" s="4"/>
      <c r="X11" s="5"/>
      <c r="Y11" s="10"/>
      <c r="Z11" s="17"/>
    </row>
    <row r="12" spans="1:27" ht="13.5" x14ac:dyDescent="0.25">
      <c r="A12" s="357" t="s">
        <v>143</v>
      </c>
      <c r="B12" s="358"/>
      <c r="C12" s="358"/>
      <c r="D12" s="358"/>
      <c r="E12" s="359"/>
      <c r="F12" s="363" t="s">
        <v>103</v>
      </c>
      <c r="G12" s="364"/>
      <c r="H12" s="364"/>
      <c r="I12" s="364"/>
      <c r="J12" s="364"/>
      <c r="K12" s="364"/>
      <c r="L12" s="53"/>
      <c r="M12" s="53"/>
      <c r="N12" s="53"/>
      <c r="O12" s="53"/>
      <c r="P12" s="53"/>
      <c r="Q12" s="53"/>
      <c r="R12" s="53"/>
      <c r="S12" s="62"/>
      <c r="T12" s="363" t="s">
        <v>101</v>
      </c>
      <c r="U12" s="364"/>
      <c r="V12" s="364"/>
      <c r="W12" s="376"/>
      <c r="X12" s="19"/>
      <c r="Y12" s="20"/>
      <c r="Z12" s="21"/>
    </row>
    <row r="13" spans="1:27" ht="14" thickBot="1" x14ac:dyDescent="0.3">
      <c r="A13" s="347" t="s">
        <v>104</v>
      </c>
      <c r="B13" s="348"/>
      <c r="C13" s="348"/>
      <c r="D13" s="348"/>
      <c r="E13" s="349"/>
      <c r="F13" s="347"/>
      <c r="G13" s="348"/>
      <c r="H13" s="348"/>
      <c r="I13" s="348"/>
      <c r="J13" s="348"/>
      <c r="K13" s="348"/>
      <c r="L13" s="53"/>
      <c r="M13" s="53"/>
      <c r="N13" s="53"/>
      <c r="O13" s="53"/>
      <c r="P13" s="53"/>
      <c r="Q13" s="53"/>
      <c r="R13" s="53"/>
      <c r="S13" s="63"/>
      <c r="T13" s="347" t="s">
        <v>102</v>
      </c>
      <c r="U13" s="348"/>
      <c r="V13" s="348"/>
      <c r="W13" s="349"/>
      <c r="X13" s="39"/>
      <c r="Y13" s="20"/>
      <c r="Z13" s="21"/>
    </row>
    <row r="14" spans="1:27" ht="15.75" customHeight="1" thickBot="1" x14ac:dyDescent="0.3">
      <c r="C14" s="345"/>
      <c r="D14" s="345"/>
      <c r="E14" s="346"/>
      <c r="F14" s="370">
        <v>1</v>
      </c>
      <c r="G14" s="371"/>
      <c r="H14" s="372"/>
      <c r="I14" s="370">
        <v>2</v>
      </c>
      <c r="J14" s="371"/>
      <c r="K14" s="372"/>
      <c r="L14" s="370">
        <v>3</v>
      </c>
      <c r="M14" s="371"/>
      <c r="N14" s="372"/>
      <c r="O14" s="370">
        <v>4</v>
      </c>
      <c r="P14" s="371"/>
      <c r="Q14" s="372"/>
      <c r="R14" s="370">
        <v>5</v>
      </c>
      <c r="S14" s="371"/>
      <c r="T14" s="372"/>
      <c r="U14" s="373" t="s">
        <v>35</v>
      </c>
      <c r="V14" s="374"/>
      <c r="W14" s="375"/>
      <c r="X14" s="367" t="s">
        <v>23</v>
      </c>
      <c r="Y14" s="368"/>
      <c r="Z14" s="369"/>
    </row>
    <row r="15" spans="1:27" ht="48.5" thickBot="1" x14ac:dyDescent="0.3">
      <c r="A15" s="35" t="s">
        <v>16</v>
      </c>
      <c r="B15" s="35" t="s">
        <v>31</v>
      </c>
      <c r="C15" s="36" t="s">
        <v>0</v>
      </c>
      <c r="D15" s="37" t="s">
        <v>1</v>
      </c>
      <c r="E15" s="38" t="s">
        <v>32</v>
      </c>
      <c r="F15" s="35" t="s">
        <v>4</v>
      </c>
      <c r="G15" s="316" t="s">
        <v>133</v>
      </c>
      <c r="H15" s="315" t="s">
        <v>25</v>
      </c>
      <c r="I15" s="317" t="s">
        <v>28</v>
      </c>
      <c r="J15" s="316" t="s">
        <v>133</v>
      </c>
      <c r="K15" s="35" t="s">
        <v>25</v>
      </c>
      <c r="L15" s="40" t="s">
        <v>29</v>
      </c>
      <c r="M15" s="316" t="s">
        <v>133</v>
      </c>
      <c r="N15" s="315" t="s">
        <v>25</v>
      </c>
      <c r="O15" s="317" t="s">
        <v>30</v>
      </c>
      <c r="P15" s="316" t="s">
        <v>133</v>
      </c>
      <c r="Q15" s="315" t="s">
        <v>25</v>
      </c>
      <c r="R15" s="40" t="s">
        <v>33</v>
      </c>
      <c r="S15" s="316" t="s">
        <v>133</v>
      </c>
      <c r="T15" s="315" t="s">
        <v>25</v>
      </c>
      <c r="U15" s="36" t="s">
        <v>36</v>
      </c>
      <c r="V15" s="313" t="s">
        <v>133</v>
      </c>
      <c r="W15" s="36" t="s">
        <v>17</v>
      </c>
      <c r="X15" s="36" t="s">
        <v>22</v>
      </c>
      <c r="Y15" s="40" t="s">
        <v>24</v>
      </c>
      <c r="Z15" s="35" t="s">
        <v>142</v>
      </c>
      <c r="AA15" s="314"/>
    </row>
    <row r="16" spans="1:27" x14ac:dyDescent="0.25">
      <c r="A16" s="143"/>
      <c r="B16" s="143"/>
      <c r="C16" s="144"/>
      <c r="D16" s="145"/>
      <c r="E16" s="146"/>
      <c r="F16" s="147"/>
      <c r="G16" s="148"/>
      <c r="H16" s="146"/>
      <c r="I16" s="149"/>
      <c r="J16" s="148"/>
      <c r="K16" s="146"/>
      <c r="L16" s="149"/>
      <c r="M16" s="148"/>
      <c r="N16" s="150"/>
      <c r="O16" s="149"/>
      <c r="P16" s="148"/>
      <c r="Q16" s="150"/>
      <c r="R16" s="149"/>
      <c r="S16" s="148"/>
      <c r="T16" s="150"/>
      <c r="U16" s="149"/>
      <c r="V16" s="148"/>
      <c r="W16" s="146"/>
      <c r="X16" s="149"/>
      <c r="Y16" s="148"/>
      <c r="Z16" s="146"/>
    </row>
    <row r="17" spans="1:26" x14ac:dyDescent="0.25">
      <c r="A17" s="65"/>
      <c r="B17" s="65"/>
      <c r="C17" s="66"/>
      <c r="D17" s="45"/>
      <c r="E17" s="67"/>
      <c r="F17" s="68"/>
      <c r="G17" s="69"/>
      <c r="H17" s="67"/>
      <c r="I17" s="70"/>
      <c r="J17" s="69"/>
      <c r="K17" s="71"/>
      <c r="L17" s="68"/>
      <c r="M17" s="69"/>
      <c r="N17" s="71"/>
      <c r="O17" s="68"/>
      <c r="P17" s="69"/>
      <c r="Q17" s="71"/>
      <c r="R17" s="68"/>
      <c r="S17" s="69"/>
      <c r="T17" s="71"/>
      <c r="U17" s="68"/>
      <c r="V17" s="69"/>
      <c r="W17" s="71"/>
      <c r="X17" s="68"/>
      <c r="Y17" s="69"/>
      <c r="Z17" s="67"/>
    </row>
    <row r="18" spans="1:26" x14ac:dyDescent="0.25">
      <c r="A18" s="65"/>
      <c r="B18" s="65"/>
      <c r="C18" s="66"/>
      <c r="D18" s="45"/>
      <c r="E18" s="67"/>
      <c r="F18" s="70"/>
      <c r="G18" s="69"/>
      <c r="H18" s="67"/>
      <c r="I18" s="70"/>
      <c r="J18" s="69"/>
      <c r="K18" s="71"/>
      <c r="L18" s="68"/>
      <c r="M18" s="69"/>
      <c r="N18" s="71"/>
      <c r="O18" s="68"/>
      <c r="P18" s="69"/>
      <c r="Q18" s="71"/>
      <c r="R18" s="68"/>
      <c r="S18" s="69"/>
      <c r="T18" s="67"/>
      <c r="U18" s="70"/>
      <c r="V18" s="69"/>
      <c r="W18" s="71"/>
      <c r="X18" s="68"/>
      <c r="Y18" s="69"/>
      <c r="Z18" s="67"/>
    </row>
    <row r="19" spans="1:26" x14ac:dyDescent="0.25">
      <c r="A19" s="65"/>
      <c r="B19" s="65"/>
      <c r="C19" s="66"/>
      <c r="D19" s="45"/>
      <c r="E19" s="67"/>
      <c r="F19" s="70"/>
      <c r="G19" s="69"/>
      <c r="H19" s="67"/>
      <c r="I19" s="70"/>
      <c r="J19" s="69"/>
      <c r="K19" s="71"/>
      <c r="L19" s="68"/>
      <c r="M19" s="69"/>
      <c r="N19" s="71"/>
      <c r="O19" s="68"/>
      <c r="P19" s="69"/>
      <c r="Q19" s="67"/>
      <c r="R19" s="70"/>
      <c r="S19" s="69"/>
      <c r="T19" s="67"/>
      <c r="U19" s="70"/>
      <c r="V19" s="69"/>
      <c r="W19" s="71"/>
      <c r="X19" s="68"/>
      <c r="Y19" s="69"/>
      <c r="Z19" s="67"/>
    </row>
    <row r="20" spans="1:26" x14ac:dyDescent="0.25">
      <c r="A20" s="65"/>
      <c r="B20" s="65"/>
      <c r="C20" s="66"/>
      <c r="D20" s="45"/>
      <c r="E20" s="67"/>
      <c r="F20" s="70"/>
      <c r="G20" s="69"/>
      <c r="H20" s="67"/>
      <c r="I20" s="70"/>
      <c r="J20" s="69"/>
      <c r="K20" s="67"/>
      <c r="L20" s="70"/>
      <c r="M20" s="69"/>
      <c r="N20" s="71"/>
      <c r="O20" s="68"/>
      <c r="P20" s="69"/>
      <c r="Q20" s="67"/>
      <c r="R20" s="70"/>
      <c r="S20" s="69"/>
      <c r="T20" s="71"/>
      <c r="U20" s="68"/>
      <c r="V20" s="69"/>
      <c r="W20" s="71"/>
      <c r="X20" s="68"/>
      <c r="Y20" s="69"/>
      <c r="Z20" s="67"/>
    </row>
    <row r="21" spans="1:26" x14ac:dyDescent="0.25">
      <c r="A21" s="65"/>
      <c r="B21" s="65"/>
      <c r="C21" s="66"/>
      <c r="D21" s="45"/>
      <c r="E21" s="67"/>
      <c r="F21" s="70"/>
      <c r="G21" s="69"/>
      <c r="H21" s="67"/>
      <c r="I21" s="70"/>
      <c r="J21" s="69"/>
      <c r="K21" s="67"/>
      <c r="L21" s="70"/>
      <c r="M21" s="69"/>
      <c r="N21" s="71"/>
      <c r="O21" s="68"/>
      <c r="P21" s="69"/>
      <c r="Q21" s="71"/>
      <c r="R21" s="68"/>
      <c r="S21" s="69"/>
      <c r="T21" s="71"/>
      <c r="U21" s="68"/>
      <c r="V21" s="69"/>
      <c r="W21" s="71"/>
      <c r="X21" s="68"/>
      <c r="Y21" s="69"/>
      <c r="Z21" s="67"/>
    </row>
    <row r="22" spans="1:26" x14ac:dyDescent="0.25">
      <c r="A22" s="65"/>
      <c r="B22" s="65"/>
      <c r="C22" s="66"/>
      <c r="D22" s="45"/>
      <c r="E22" s="67"/>
      <c r="F22" s="70"/>
      <c r="G22" s="69"/>
      <c r="H22" s="67"/>
      <c r="I22" s="70"/>
      <c r="J22" s="69"/>
      <c r="K22" s="67"/>
      <c r="L22" s="70"/>
      <c r="M22" s="69"/>
      <c r="N22" s="71"/>
      <c r="O22" s="68"/>
      <c r="P22" s="69"/>
      <c r="Q22" s="71"/>
      <c r="R22" s="68"/>
      <c r="S22" s="69"/>
      <c r="T22" s="67"/>
      <c r="U22" s="70"/>
      <c r="V22" s="69"/>
      <c r="W22" s="71"/>
      <c r="X22" s="68"/>
      <c r="Y22" s="69"/>
      <c r="Z22" s="67"/>
    </row>
    <row r="23" spans="1:26" x14ac:dyDescent="0.25">
      <c r="A23" s="65"/>
      <c r="B23" s="65"/>
      <c r="C23" s="66"/>
      <c r="D23" s="45"/>
      <c r="E23" s="67"/>
      <c r="F23" s="68"/>
      <c r="G23" s="69"/>
      <c r="H23" s="67"/>
      <c r="I23" s="70"/>
      <c r="J23" s="69"/>
      <c r="K23" s="67"/>
      <c r="L23" s="70"/>
      <c r="M23" s="69"/>
      <c r="N23" s="71"/>
      <c r="O23" s="68"/>
      <c r="P23" s="69"/>
      <c r="Q23" s="71"/>
      <c r="R23" s="68"/>
      <c r="S23" s="69"/>
      <c r="T23" s="67"/>
      <c r="U23" s="70"/>
      <c r="V23" s="69"/>
      <c r="W23" s="67"/>
      <c r="X23" s="70"/>
      <c r="Y23" s="69"/>
      <c r="Z23" s="67"/>
    </row>
    <row r="24" spans="1:26" x14ac:dyDescent="0.25">
      <c r="A24" s="65"/>
      <c r="B24" s="65"/>
      <c r="C24" s="66"/>
      <c r="D24" s="45"/>
      <c r="E24" s="67"/>
      <c r="F24" s="68"/>
      <c r="G24" s="69"/>
      <c r="H24" s="71"/>
      <c r="I24" s="68"/>
      <c r="J24" s="69"/>
      <c r="K24" s="71"/>
      <c r="L24" s="68"/>
      <c r="M24" s="69"/>
      <c r="N24" s="71"/>
      <c r="O24" s="68"/>
      <c r="P24" s="69"/>
      <c r="Q24" s="71"/>
      <c r="R24" s="68"/>
      <c r="S24" s="69"/>
      <c r="T24" s="67"/>
      <c r="U24" s="70"/>
      <c r="V24" s="69"/>
      <c r="W24" s="71"/>
      <c r="X24" s="68"/>
      <c r="Y24" s="69"/>
      <c r="Z24" s="67"/>
    </row>
    <row r="25" spans="1:26" x14ac:dyDescent="0.25">
      <c r="A25" s="65"/>
      <c r="B25" s="65"/>
      <c r="C25" s="66"/>
      <c r="D25" s="45"/>
      <c r="E25" s="71"/>
      <c r="F25" s="68"/>
      <c r="G25" s="69"/>
      <c r="H25" s="67"/>
      <c r="I25" s="70"/>
      <c r="J25" s="69"/>
      <c r="K25" s="71"/>
      <c r="L25" s="68"/>
      <c r="M25" s="69"/>
      <c r="N25" s="71"/>
      <c r="O25" s="68"/>
      <c r="P25" s="69"/>
      <c r="Q25" s="71"/>
      <c r="R25" s="68"/>
      <c r="S25" s="69"/>
      <c r="T25" s="71"/>
      <c r="U25" s="68"/>
      <c r="V25" s="69"/>
      <c r="W25" s="71"/>
      <c r="X25" s="68"/>
      <c r="Y25" s="69"/>
      <c r="Z25" s="67"/>
    </row>
    <row r="26" spans="1:26" x14ac:dyDescent="0.25">
      <c r="A26" s="65"/>
      <c r="B26" s="65"/>
      <c r="C26" s="66"/>
      <c r="D26" s="45"/>
      <c r="E26" s="67"/>
      <c r="F26" s="70"/>
      <c r="G26" s="69"/>
      <c r="H26" s="67"/>
      <c r="I26" s="70"/>
      <c r="J26" s="69"/>
      <c r="K26" s="71"/>
      <c r="L26" s="68"/>
      <c r="M26" s="69"/>
      <c r="N26" s="71"/>
      <c r="O26" s="68"/>
      <c r="P26" s="69"/>
      <c r="Q26" s="71"/>
      <c r="R26" s="68"/>
      <c r="S26" s="69"/>
      <c r="T26" s="71"/>
      <c r="U26" s="68"/>
      <c r="V26" s="70"/>
      <c r="W26" s="71"/>
      <c r="X26" s="68"/>
      <c r="Y26" s="69"/>
      <c r="Z26" s="67"/>
    </row>
    <row r="27" spans="1:26" x14ac:dyDescent="0.25">
      <c r="A27" s="65"/>
      <c r="B27" s="65"/>
      <c r="C27" s="66"/>
      <c r="D27" s="45"/>
      <c r="E27" s="67"/>
      <c r="F27" s="70"/>
      <c r="G27" s="69"/>
      <c r="H27" s="67"/>
      <c r="I27" s="70"/>
      <c r="J27" s="69"/>
      <c r="K27" s="71"/>
      <c r="L27" s="68"/>
      <c r="M27" s="69"/>
      <c r="N27" s="71"/>
      <c r="O27" s="68"/>
      <c r="P27" s="69"/>
      <c r="Q27" s="67"/>
      <c r="R27" s="70"/>
      <c r="S27" s="69"/>
      <c r="T27" s="71"/>
      <c r="U27" s="68"/>
      <c r="V27" s="69"/>
      <c r="W27" s="67"/>
      <c r="X27" s="70"/>
      <c r="Y27" s="69"/>
      <c r="Z27" s="67"/>
    </row>
    <row r="28" spans="1:26" x14ac:dyDescent="0.25">
      <c r="A28" s="65"/>
      <c r="B28" s="65"/>
      <c r="C28" s="66"/>
      <c r="D28" s="45"/>
      <c r="E28" s="67"/>
      <c r="F28" s="70"/>
      <c r="G28" s="69"/>
      <c r="H28" s="71"/>
      <c r="I28" s="68"/>
      <c r="J28" s="69"/>
      <c r="K28" s="71"/>
      <c r="L28" s="68"/>
      <c r="M28" s="69"/>
      <c r="N28" s="67"/>
      <c r="O28" s="70"/>
      <c r="P28" s="69"/>
      <c r="Q28" s="71"/>
      <c r="R28" s="68"/>
      <c r="S28" s="69"/>
      <c r="T28" s="71"/>
      <c r="U28" s="68"/>
      <c r="V28" s="69"/>
      <c r="W28" s="71"/>
      <c r="X28" s="68"/>
      <c r="Y28" s="69"/>
      <c r="Z28" s="67"/>
    </row>
    <row r="29" spans="1:26" x14ac:dyDescent="0.25">
      <c r="A29" s="65"/>
      <c r="B29" s="65"/>
      <c r="C29" s="66"/>
      <c r="D29" s="45"/>
      <c r="E29" s="67"/>
      <c r="F29" s="70"/>
      <c r="G29" s="69"/>
      <c r="H29" s="67"/>
      <c r="I29" s="70"/>
      <c r="J29" s="69"/>
      <c r="K29" s="71"/>
      <c r="L29" s="68"/>
      <c r="M29" s="69"/>
      <c r="N29" s="67"/>
      <c r="O29" s="70"/>
      <c r="P29" s="69"/>
      <c r="Q29" s="71"/>
      <c r="R29" s="68"/>
      <c r="S29" s="69"/>
      <c r="T29" s="71"/>
      <c r="U29" s="68"/>
      <c r="V29" s="69"/>
      <c r="W29" s="67"/>
      <c r="X29" s="70"/>
      <c r="Y29" s="69"/>
      <c r="Z29" s="67"/>
    </row>
    <row r="30" spans="1:26" x14ac:dyDescent="0.25">
      <c r="A30" s="65"/>
      <c r="B30" s="65"/>
      <c r="C30" s="66"/>
      <c r="D30" s="45"/>
      <c r="E30" s="67"/>
      <c r="F30" s="70"/>
      <c r="G30" s="69"/>
      <c r="H30" s="71"/>
      <c r="I30" s="68"/>
      <c r="J30" s="69"/>
      <c r="K30" s="71"/>
      <c r="L30" s="68"/>
      <c r="M30" s="69"/>
      <c r="N30" s="67"/>
      <c r="O30" s="70"/>
      <c r="P30" s="69"/>
      <c r="Q30" s="71"/>
      <c r="R30" s="68"/>
      <c r="S30" s="69"/>
      <c r="T30" s="71"/>
      <c r="U30" s="68"/>
      <c r="V30" s="69"/>
      <c r="W30" s="67"/>
      <c r="X30" s="70"/>
      <c r="Y30" s="69"/>
      <c r="Z30" s="67"/>
    </row>
    <row r="31" spans="1:26" x14ac:dyDescent="0.25">
      <c r="A31" s="65"/>
      <c r="B31" s="72"/>
      <c r="C31" s="66"/>
      <c r="D31" s="45"/>
      <c r="E31" s="67"/>
      <c r="F31" s="70"/>
      <c r="G31" s="69"/>
      <c r="H31" s="71"/>
      <c r="I31" s="68"/>
      <c r="J31" s="69"/>
      <c r="K31" s="71"/>
      <c r="L31" s="68"/>
      <c r="M31" s="69"/>
      <c r="N31" s="67"/>
      <c r="O31" s="70"/>
      <c r="P31" s="69"/>
      <c r="Q31" s="71"/>
      <c r="R31" s="68"/>
      <c r="S31" s="69"/>
      <c r="T31" s="71"/>
      <c r="U31" s="68"/>
      <c r="V31" s="69"/>
      <c r="W31" s="67"/>
      <c r="X31" s="70"/>
      <c r="Y31" s="69"/>
      <c r="Z31" s="67"/>
    </row>
    <row r="32" spans="1:26" x14ac:dyDescent="0.25">
      <c r="A32" s="65"/>
      <c r="B32" s="72"/>
      <c r="C32" s="66"/>
      <c r="D32" s="45"/>
      <c r="E32" s="67"/>
      <c r="F32" s="70"/>
      <c r="G32" s="69"/>
      <c r="H32" s="67"/>
      <c r="I32" s="70"/>
      <c r="J32" s="69"/>
      <c r="K32" s="71"/>
      <c r="L32" s="68"/>
      <c r="M32" s="69"/>
      <c r="N32" s="67"/>
      <c r="O32" s="70"/>
      <c r="P32" s="69"/>
      <c r="Q32" s="71"/>
      <c r="R32" s="68"/>
      <c r="S32" s="69"/>
      <c r="T32" s="71"/>
      <c r="U32" s="68"/>
      <c r="V32" s="69"/>
      <c r="W32" s="71"/>
      <c r="X32" s="68"/>
      <c r="Y32" s="69"/>
      <c r="Z32" s="67"/>
    </row>
    <row r="33" spans="1:26" x14ac:dyDescent="0.25">
      <c r="A33" s="65"/>
      <c r="B33" s="72"/>
      <c r="C33" s="66"/>
      <c r="D33" s="45"/>
      <c r="E33" s="67"/>
      <c r="F33" s="70"/>
      <c r="G33" s="69"/>
      <c r="H33" s="67"/>
      <c r="I33" s="70"/>
      <c r="J33" s="69"/>
      <c r="K33" s="71"/>
      <c r="L33" s="68"/>
      <c r="M33" s="69"/>
      <c r="N33" s="67"/>
      <c r="O33" s="70"/>
      <c r="P33" s="69"/>
      <c r="Q33" s="71"/>
      <c r="R33" s="68"/>
      <c r="S33" s="69"/>
      <c r="T33" s="71"/>
      <c r="U33" s="68"/>
      <c r="V33" s="69"/>
      <c r="W33" s="71"/>
      <c r="X33" s="68"/>
      <c r="Y33" s="69"/>
      <c r="Z33" s="67"/>
    </row>
    <row r="34" spans="1:26" x14ac:dyDescent="0.25">
      <c r="A34" s="65"/>
      <c r="B34" s="65"/>
      <c r="C34" s="66"/>
      <c r="D34" s="45"/>
      <c r="E34" s="67"/>
      <c r="F34" s="70"/>
      <c r="G34" s="69"/>
      <c r="H34" s="71"/>
      <c r="I34" s="68"/>
      <c r="J34" s="69"/>
      <c r="K34" s="67"/>
      <c r="L34" s="70"/>
      <c r="M34" s="69"/>
      <c r="N34" s="67"/>
      <c r="O34" s="70"/>
      <c r="P34" s="69"/>
      <c r="Q34" s="71"/>
      <c r="R34" s="68"/>
      <c r="S34" s="69"/>
      <c r="T34" s="67"/>
      <c r="U34" s="70"/>
      <c r="V34" s="69"/>
      <c r="W34" s="71"/>
      <c r="X34" s="68"/>
      <c r="Y34" s="69"/>
      <c r="Z34" s="67"/>
    </row>
    <row r="35" spans="1:26" x14ac:dyDescent="0.25">
      <c r="A35" s="65"/>
      <c r="B35" s="72"/>
      <c r="C35" s="66"/>
      <c r="D35" s="45"/>
      <c r="E35" s="67"/>
      <c r="F35" s="70"/>
      <c r="G35" s="69"/>
      <c r="H35" s="71"/>
      <c r="I35" s="68"/>
      <c r="J35" s="69"/>
      <c r="K35" s="71"/>
      <c r="L35" s="68"/>
      <c r="M35" s="69"/>
      <c r="N35" s="67"/>
      <c r="O35" s="70"/>
      <c r="P35" s="69"/>
      <c r="Q35" s="71"/>
      <c r="R35" s="68"/>
      <c r="S35" s="69"/>
      <c r="T35" s="67"/>
      <c r="U35" s="70"/>
      <c r="V35" s="69"/>
      <c r="W35" s="71"/>
      <c r="X35" s="68"/>
      <c r="Y35" s="69"/>
      <c r="Z35" s="67"/>
    </row>
    <row r="36" spans="1:26" x14ac:dyDescent="0.25">
      <c r="A36" s="65"/>
      <c r="B36" s="72"/>
      <c r="C36" s="66"/>
      <c r="D36" s="45"/>
      <c r="E36" s="67"/>
      <c r="F36" s="68"/>
      <c r="G36" s="69"/>
      <c r="H36" s="71"/>
      <c r="I36" s="68"/>
      <c r="J36" s="69"/>
      <c r="K36" s="71"/>
      <c r="L36" s="68"/>
      <c r="M36" s="69"/>
      <c r="N36" s="67"/>
      <c r="O36" s="70"/>
      <c r="P36" s="69"/>
      <c r="Q36" s="71"/>
      <c r="R36" s="68"/>
      <c r="S36" s="69"/>
      <c r="T36" s="67"/>
      <c r="U36" s="70"/>
      <c r="V36" s="69"/>
      <c r="W36" s="67"/>
      <c r="X36" s="70"/>
      <c r="Y36" s="69"/>
      <c r="Z36" s="67"/>
    </row>
    <row r="37" spans="1:26" x14ac:dyDescent="0.25">
      <c r="A37" s="65"/>
      <c r="B37" s="72"/>
      <c r="C37" s="66"/>
      <c r="D37" s="45"/>
      <c r="E37" s="73"/>
      <c r="F37" s="68"/>
      <c r="G37" s="69"/>
      <c r="H37" s="71"/>
      <c r="I37" s="68"/>
      <c r="J37" s="69"/>
      <c r="K37" s="71"/>
      <c r="L37" s="68"/>
      <c r="M37" s="69"/>
      <c r="N37" s="67"/>
      <c r="O37" s="70"/>
      <c r="P37" s="69"/>
      <c r="Q37" s="71"/>
      <c r="R37" s="68"/>
      <c r="S37" s="69"/>
      <c r="T37" s="67"/>
      <c r="U37" s="70"/>
      <c r="V37" s="69"/>
      <c r="W37" s="67"/>
      <c r="X37" s="70"/>
      <c r="Y37" s="69"/>
      <c r="Z37" s="67"/>
    </row>
    <row r="38" spans="1:26" x14ac:dyDescent="0.25">
      <c r="A38" s="65"/>
      <c r="B38" s="72"/>
      <c r="C38" s="66"/>
      <c r="D38" s="45"/>
      <c r="E38" s="67"/>
      <c r="F38" s="68"/>
      <c r="G38" s="69"/>
      <c r="H38" s="71"/>
      <c r="I38" s="68"/>
      <c r="J38" s="69"/>
      <c r="K38" s="71"/>
      <c r="L38" s="68"/>
      <c r="M38" s="69"/>
      <c r="N38" s="71"/>
      <c r="O38" s="68"/>
      <c r="P38" s="69"/>
      <c r="Q38" s="71"/>
      <c r="R38" s="68"/>
      <c r="S38" s="69"/>
      <c r="T38" s="67"/>
      <c r="U38" s="70"/>
      <c r="V38" s="69"/>
      <c r="W38" s="67"/>
      <c r="X38" s="70"/>
      <c r="Y38" s="69"/>
      <c r="Z38" s="67"/>
    </row>
    <row r="39" spans="1:26" x14ac:dyDescent="0.25">
      <c r="A39" s="65"/>
      <c r="B39" s="65"/>
      <c r="C39" s="66"/>
      <c r="D39" s="45"/>
      <c r="E39" s="67"/>
      <c r="F39" s="70"/>
      <c r="G39" s="69"/>
      <c r="H39" s="71"/>
      <c r="I39" s="68"/>
      <c r="J39" s="69"/>
      <c r="K39" s="71"/>
      <c r="L39" s="68"/>
      <c r="M39" s="69"/>
      <c r="N39" s="74"/>
      <c r="O39" s="68"/>
      <c r="P39" s="69"/>
      <c r="Q39" s="71"/>
      <c r="R39" s="68"/>
      <c r="S39" s="69"/>
      <c r="T39" s="71"/>
      <c r="U39" s="68"/>
      <c r="V39" s="69"/>
      <c r="W39" s="67"/>
      <c r="X39" s="70"/>
      <c r="Y39" s="69"/>
      <c r="Z39" s="67"/>
    </row>
    <row r="40" spans="1:26" x14ac:dyDescent="0.25">
      <c r="A40" s="65"/>
      <c r="B40" s="65"/>
      <c r="C40" s="66"/>
      <c r="D40" s="45"/>
      <c r="E40" s="67"/>
      <c r="F40" s="68"/>
      <c r="G40" s="69"/>
      <c r="H40" s="71"/>
      <c r="I40" s="68"/>
      <c r="J40" s="69"/>
      <c r="K40" s="67"/>
      <c r="L40" s="70"/>
      <c r="M40" s="69"/>
      <c r="N40" s="67"/>
      <c r="O40" s="68"/>
      <c r="P40" s="69"/>
      <c r="Q40" s="71"/>
      <c r="R40" s="68"/>
      <c r="S40" s="69"/>
      <c r="T40" s="71"/>
      <c r="U40" s="68"/>
      <c r="V40" s="69"/>
      <c r="W40" s="67"/>
      <c r="X40" s="70"/>
      <c r="Y40" s="69"/>
      <c r="Z40" s="67"/>
    </row>
    <row r="41" spans="1:26" x14ac:dyDescent="0.25">
      <c r="A41" s="65"/>
      <c r="B41" s="65"/>
      <c r="C41" s="66"/>
      <c r="D41" s="45"/>
      <c r="E41" s="67"/>
      <c r="F41" s="68"/>
      <c r="G41" s="69"/>
      <c r="H41" s="71"/>
      <c r="I41" s="68"/>
      <c r="J41" s="69"/>
      <c r="K41" s="67"/>
      <c r="L41" s="70"/>
      <c r="M41" s="69"/>
      <c r="N41" s="71"/>
      <c r="O41" s="68"/>
      <c r="P41" s="69"/>
      <c r="Q41" s="71"/>
      <c r="R41" s="68"/>
      <c r="S41" s="69"/>
      <c r="T41" s="71"/>
      <c r="U41" s="68"/>
      <c r="V41" s="69"/>
      <c r="W41" s="67"/>
      <c r="X41" s="70"/>
      <c r="Y41" s="69"/>
      <c r="Z41" s="67"/>
    </row>
    <row r="42" spans="1:26" x14ac:dyDescent="0.25">
      <c r="A42" s="65"/>
      <c r="B42" s="65"/>
      <c r="C42" s="66"/>
      <c r="D42" s="45"/>
      <c r="E42" s="67"/>
      <c r="F42" s="70"/>
      <c r="G42" s="69"/>
      <c r="H42" s="71"/>
      <c r="I42" s="68"/>
      <c r="J42" s="69"/>
      <c r="K42" s="67"/>
      <c r="L42" s="70"/>
      <c r="M42" s="69"/>
      <c r="N42" s="71"/>
      <c r="O42" s="68"/>
      <c r="P42" s="69"/>
      <c r="Q42" s="71"/>
      <c r="R42" s="68"/>
      <c r="S42" s="69"/>
      <c r="T42" s="71"/>
      <c r="U42" s="68"/>
      <c r="V42" s="69"/>
      <c r="W42" s="67"/>
      <c r="X42" s="70"/>
      <c r="Y42" s="69"/>
      <c r="Z42" s="67"/>
    </row>
    <row r="43" spans="1:26" x14ac:dyDescent="0.25">
      <c r="A43" s="65"/>
      <c r="B43" s="65"/>
      <c r="C43" s="66"/>
      <c r="D43" s="45"/>
      <c r="E43" s="67"/>
      <c r="F43" s="68"/>
      <c r="G43" s="69"/>
      <c r="H43" s="67"/>
      <c r="I43" s="70"/>
      <c r="J43" s="69"/>
      <c r="K43" s="71"/>
      <c r="L43" s="68"/>
      <c r="M43" s="69"/>
      <c r="N43" s="67"/>
      <c r="O43" s="70"/>
      <c r="P43" s="69"/>
      <c r="Q43" s="71"/>
      <c r="R43" s="68"/>
      <c r="S43" s="69"/>
      <c r="T43" s="71"/>
      <c r="U43" s="68"/>
      <c r="V43" s="69"/>
      <c r="W43" s="67"/>
      <c r="X43" s="70"/>
      <c r="Y43" s="69"/>
      <c r="Z43" s="67"/>
    </row>
    <row r="44" spans="1:26" x14ac:dyDescent="0.25">
      <c r="A44" s="65"/>
      <c r="B44" s="65"/>
      <c r="C44" s="66"/>
      <c r="D44" s="45"/>
      <c r="E44" s="67"/>
      <c r="F44" s="70"/>
      <c r="G44" s="69"/>
      <c r="H44" s="67"/>
      <c r="I44" s="70"/>
      <c r="J44" s="69"/>
      <c r="K44" s="71"/>
      <c r="L44" s="68"/>
      <c r="M44" s="69"/>
      <c r="N44" s="67"/>
      <c r="O44" s="70"/>
      <c r="P44" s="69"/>
      <c r="Q44" s="71"/>
      <c r="R44" s="68"/>
      <c r="S44" s="69"/>
      <c r="T44" s="71"/>
      <c r="U44" s="68"/>
      <c r="V44" s="69"/>
      <c r="W44" s="71"/>
      <c r="X44" s="68"/>
      <c r="Y44" s="69"/>
      <c r="Z44" s="67"/>
    </row>
    <row r="45" spans="1:26" x14ac:dyDescent="0.25">
      <c r="A45" s="65"/>
      <c r="B45" s="65"/>
      <c r="C45" s="66"/>
      <c r="D45" s="45"/>
      <c r="E45" s="67"/>
      <c r="F45" s="70"/>
      <c r="G45" s="69"/>
      <c r="H45" s="67"/>
      <c r="I45" s="70"/>
      <c r="J45" s="69"/>
      <c r="K45" s="71"/>
      <c r="L45" s="68"/>
      <c r="M45" s="69"/>
      <c r="N45" s="67"/>
      <c r="O45" s="70"/>
      <c r="P45" s="69"/>
      <c r="Q45" s="71"/>
      <c r="R45" s="68"/>
      <c r="S45" s="69"/>
      <c r="T45" s="67"/>
      <c r="U45" s="68"/>
      <c r="V45" s="69"/>
      <c r="W45" s="71"/>
      <c r="X45" s="68"/>
      <c r="Y45" s="69"/>
      <c r="Z45" s="67"/>
    </row>
    <row r="46" spans="1:26" x14ac:dyDescent="0.25">
      <c r="A46" s="65"/>
      <c r="B46" s="65"/>
      <c r="C46" s="66"/>
      <c r="D46" s="45"/>
      <c r="E46" s="67"/>
      <c r="F46" s="68"/>
      <c r="G46" s="69"/>
      <c r="H46" s="67"/>
      <c r="I46" s="70"/>
      <c r="J46" s="69"/>
      <c r="K46" s="71"/>
      <c r="L46" s="68"/>
      <c r="M46" s="69"/>
      <c r="N46" s="67"/>
      <c r="O46" s="70"/>
      <c r="P46" s="69"/>
      <c r="Q46" s="71"/>
      <c r="R46" s="68"/>
      <c r="S46" s="69"/>
      <c r="T46" s="71"/>
      <c r="U46" s="75"/>
      <c r="V46" s="69"/>
      <c r="W46" s="71"/>
      <c r="X46" s="68"/>
      <c r="Y46" s="69"/>
      <c r="Z46" s="67"/>
    </row>
    <row r="47" spans="1:26" x14ac:dyDescent="0.25">
      <c r="A47" s="65"/>
      <c r="B47" s="65"/>
      <c r="C47" s="66"/>
      <c r="D47" s="45"/>
      <c r="E47" s="67"/>
      <c r="F47" s="68"/>
      <c r="G47" s="69"/>
      <c r="H47" s="67"/>
      <c r="I47" s="70"/>
      <c r="J47" s="69"/>
      <c r="K47" s="71"/>
      <c r="L47" s="68"/>
      <c r="M47" s="69"/>
      <c r="N47" s="71"/>
      <c r="O47" s="68"/>
      <c r="P47" s="69"/>
      <c r="Q47" s="71"/>
      <c r="R47" s="68"/>
      <c r="S47" s="69"/>
      <c r="T47" s="67"/>
      <c r="U47" s="70"/>
      <c r="V47" s="69"/>
      <c r="W47" s="71"/>
      <c r="X47" s="68"/>
      <c r="Y47" s="69"/>
      <c r="Z47" s="67"/>
    </row>
    <row r="48" spans="1:26" x14ac:dyDescent="0.25">
      <c r="A48" s="65"/>
      <c r="B48" s="65"/>
      <c r="C48" s="66"/>
      <c r="D48" s="45"/>
      <c r="E48" s="67"/>
      <c r="F48" s="70"/>
      <c r="G48" s="69"/>
      <c r="H48" s="67"/>
      <c r="I48" s="70"/>
      <c r="J48" s="69"/>
      <c r="K48" s="67"/>
      <c r="L48" s="70"/>
      <c r="M48" s="69"/>
      <c r="N48" s="71"/>
      <c r="O48" s="68"/>
      <c r="P48" s="69"/>
      <c r="Q48" s="71"/>
      <c r="R48" s="68"/>
      <c r="S48" s="69"/>
      <c r="T48" s="71"/>
      <c r="U48" s="68"/>
      <c r="V48" s="69"/>
      <c r="W48" s="71"/>
      <c r="X48" s="68"/>
      <c r="Y48" s="69"/>
      <c r="Z48" s="67"/>
    </row>
    <row r="49" spans="1:26" x14ac:dyDescent="0.25">
      <c r="A49" s="65"/>
      <c r="B49" s="65"/>
      <c r="C49" s="76"/>
      <c r="D49" s="45"/>
      <c r="E49" s="67"/>
      <c r="F49" s="68"/>
      <c r="G49" s="69"/>
      <c r="H49" s="67"/>
      <c r="I49" s="70"/>
      <c r="J49" s="69"/>
      <c r="K49" s="67"/>
      <c r="L49" s="70"/>
      <c r="M49" s="69"/>
      <c r="N49" s="71"/>
      <c r="O49" s="68"/>
      <c r="P49" s="69"/>
      <c r="Q49" s="71"/>
      <c r="R49" s="68"/>
      <c r="S49" s="69"/>
      <c r="T49" s="67"/>
      <c r="U49" s="70"/>
      <c r="V49" s="69"/>
      <c r="W49" s="71"/>
      <c r="X49" s="68"/>
      <c r="Y49" s="69"/>
      <c r="Z49" s="67"/>
    </row>
    <row r="50" spans="1:26" ht="13" thickBot="1" x14ac:dyDescent="0.3">
      <c r="A50" s="77"/>
      <c r="B50" s="77"/>
      <c r="C50" s="78"/>
      <c r="D50" s="48"/>
      <c r="E50" s="79"/>
      <c r="F50" s="80"/>
      <c r="G50" s="82"/>
      <c r="H50" s="79"/>
      <c r="I50" s="81"/>
      <c r="J50" s="82"/>
      <c r="K50" s="83"/>
      <c r="L50" s="81"/>
      <c r="M50" s="82"/>
      <c r="N50" s="83"/>
      <c r="O50" s="81"/>
      <c r="P50" s="82"/>
      <c r="Q50" s="83"/>
      <c r="R50" s="81"/>
      <c r="S50" s="82"/>
      <c r="T50" s="83"/>
      <c r="U50" s="81"/>
      <c r="V50" s="82"/>
      <c r="W50" s="79"/>
      <c r="X50" s="80"/>
      <c r="Y50" s="82"/>
      <c r="Z50" s="79"/>
    </row>
    <row r="51" spans="1:26" x14ac:dyDescent="0.25">
      <c r="G51" s="30"/>
      <c r="L51" s="30"/>
      <c r="M51" s="30"/>
      <c r="O51" s="30"/>
      <c r="P51" s="30"/>
      <c r="S51" s="30"/>
      <c r="T51" s="30"/>
      <c r="U51" s="30"/>
      <c r="W51" s="30"/>
      <c r="X51" s="30"/>
      <c r="Y51" s="30"/>
      <c r="Z51" s="30"/>
    </row>
    <row r="54" spans="1:26" ht="18.75" customHeight="1" x14ac:dyDescent="0.35">
      <c r="A54" s="42" t="s">
        <v>83</v>
      </c>
      <c r="B54" s="50"/>
      <c r="C54" s="50"/>
      <c r="D54" s="50"/>
      <c r="E54" s="50"/>
      <c r="F54" s="50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1:26" ht="15.5" x14ac:dyDescent="0.35">
      <c r="A55" s="41" t="s">
        <v>84</v>
      </c>
      <c r="B55" s="50"/>
      <c r="C55" s="50"/>
      <c r="D55" s="50"/>
      <c r="E55" s="54"/>
      <c r="F55" s="54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1:26" ht="15" customHeight="1" x14ac:dyDescent="0.35">
      <c r="A56" s="41" t="s">
        <v>85</v>
      </c>
      <c r="B56" s="50"/>
      <c r="C56" s="50"/>
      <c r="D56" s="50"/>
      <c r="E56" s="50"/>
      <c r="F56" s="50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1:26" ht="15.5" x14ac:dyDescent="0.35">
      <c r="A57" s="41" t="s">
        <v>86</v>
      </c>
      <c r="B57" s="51"/>
      <c r="C57" s="51"/>
      <c r="D57" s="51"/>
      <c r="E57" s="54"/>
      <c r="F57" s="54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Z57" s="340" t="s">
        <v>152</v>
      </c>
    </row>
    <row r="58" spans="1:26" x14ac:dyDescent="0.25">
      <c r="A58" s="115"/>
    </row>
    <row r="59" spans="1:26" x14ac:dyDescent="0.25">
      <c r="A59" s="115"/>
    </row>
    <row r="60" spans="1:26" x14ac:dyDescent="0.25">
      <c r="A60" s="115"/>
    </row>
    <row r="61" spans="1:26" x14ac:dyDescent="0.25">
      <c r="A61" s="115"/>
    </row>
  </sheetData>
  <mergeCells count="34">
    <mergeCell ref="T12:W12"/>
    <mergeCell ref="T13:W13"/>
    <mergeCell ref="X10:Y10"/>
    <mergeCell ref="X6:Y6"/>
    <mergeCell ref="X5:Z5"/>
    <mergeCell ref="X9:Y9"/>
    <mergeCell ref="X8:Y8"/>
    <mergeCell ref="X7:Y7"/>
    <mergeCell ref="T5:U5"/>
    <mergeCell ref="T7:U7"/>
    <mergeCell ref="X14:Z14"/>
    <mergeCell ref="F14:H14"/>
    <mergeCell ref="I14:K14"/>
    <mergeCell ref="L14:N14"/>
    <mergeCell ref="O14:Q14"/>
    <mergeCell ref="R14:T14"/>
    <mergeCell ref="U14:W14"/>
    <mergeCell ref="A5:E5"/>
    <mergeCell ref="A6:E6"/>
    <mergeCell ref="F8:R8"/>
    <mergeCell ref="A7:E7"/>
    <mergeCell ref="A8:E8"/>
    <mergeCell ref="H7:K7"/>
    <mergeCell ref="H5:I5"/>
    <mergeCell ref="H6:O6"/>
    <mergeCell ref="C14:E14"/>
    <mergeCell ref="A13:E13"/>
    <mergeCell ref="F10:R10"/>
    <mergeCell ref="F9:R9"/>
    <mergeCell ref="A9:E9"/>
    <mergeCell ref="A12:E12"/>
    <mergeCell ref="A10:E10"/>
    <mergeCell ref="F12:K12"/>
    <mergeCell ref="F13:K13"/>
  </mergeCells>
  <phoneticPr fontId="0" type="noConversion"/>
  <dataValidations count="6">
    <dataValidation type="list" allowBlank="1" showInputMessage="1" showErrorMessage="1" sqref="W16:W50" xr:uid="{00000000-0002-0000-0000-000000000000}">
      <formula1>BASIS</formula1>
    </dataValidation>
    <dataValidation type="list" allowBlank="1" showInputMessage="1" showErrorMessage="1" sqref="X16:Z50" xr:uid="{00000000-0002-0000-0000-000001000000}">
      <formula1>YESNO</formula1>
    </dataValidation>
    <dataValidation type="list" allowBlank="1" showInputMessage="1" showErrorMessage="1" prompt="Select from the list the type of company" sqref="G16:G50 M16:M50 J16:J50" xr:uid="{00000000-0002-0000-0000-000002000000}">
      <formula1>TYPE</formula1>
    </dataValidation>
    <dataValidation type="list" allowBlank="1" showInputMessage="1" showErrorMessage="1" prompt="Select from the list the type of company" sqref="H16:H50 T16:T50 Q16:Q50 N16:N50 K16:K50" xr:uid="{00000000-0002-0000-0000-000003000000}">
      <formula1>YESNO</formula1>
    </dataValidation>
    <dataValidation type="list" allowBlank="1" showInputMessage="1" showErrorMessage="1" sqref="H7" xr:uid="{00000000-0002-0000-0000-000004000000}">
      <formula1>PERIOD</formula1>
    </dataValidation>
    <dataValidation type="list" allowBlank="1" showInputMessage="1" showErrorMessage="1" sqref="V16:V50 S16:S50 P16:P50" xr:uid="{00000000-0002-0000-0000-000005000000}">
      <formula1>TYPE</formula1>
    </dataValidation>
  </dataValidations>
  <pageMargins left="0.27" right="0.34" top="0.49" bottom="0.51" header="0.5" footer="0.5"/>
  <pageSetup paperSize="3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83"/>
  <sheetViews>
    <sheetView zoomScaleNormal="100" workbookViewId="0">
      <pane xSplit="4" ySplit="16" topLeftCell="E17" activePane="bottomRight" state="frozen"/>
      <selection activeCell="Z17" sqref="Z17"/>
      <selection pane="topRight" activeCell="Z17" sqref="Z17"/>
      <selection pane="bottomLeft" activeCell="Z17" sqref="Z17"/>
      <selection pane="bottomRight" activeCell="H8" sqref="H8:K8"/>
    </sheetView>
  </sheetViews>
  <sheetFormatPr defaultColWidth="9.08984375" defaultRowHeight="12.5" x14ac:dyDescent="0.25"/>
  <cols>
    <col min="1" max="1" width="24.6328125" style="54" bestFit="1" customWidth="1"/>
    <col min="2" max="2" width="20.36328125" style="54" customWidth="1"/>
    <col min="3" max="3" width="9.36328125" style="54" customWidth="1"/>
    <col min="4" max="4" width="21.36328125" style="54" customWidth="1"/>
    <col min="5" max="5" width="14" style="54" bestFit="1" customWidth="1"/>
    <col min="6" max="6" width="8.453125" style="54" bestFit="1" customWidth="1"/>
    <col min="7" max="9" width="12.6328125" style="54" customWidth="1"/>
    <col min="10" max="10" width="10.453125" style="54" customWidth="1"/>
    <col min="11" max="11" width="11.90625" style="54" customWidth="1"/>
    <col min="12" max="12" width="20.453125" style="54" customWidth="1"/>
    <col min="13" max="13" width="16.54296875" style="54" customWidth="1"/>
    <col min="14" max="15" width="14.6328125" style="54" customWidth="1"/>
    <col min="16" max="16" width="13.54296875" style="54" customWidth="1"/>
    <col min="17" max="18" width="15.54296875" style="54" customWidth="1"/>
    <col min="19" max="19" width="12.08984375" style="54" bestFit="1" customWidth="1"/>
    <col min="20" max="20" width="1.6328125" style="54" customWidth="1"/>
    <col min="21" max="24" width="9.08984375" style="54"/>
    <col min="25" max="26" width="9.08984375" style="152"/>
    <col min="27" max="16384" width="9.08984375" style="54"/>
  </cols>
  <sheetData>
    <row r="1" spans="1:27" ht="18" x14ac:dyDescent="0.4">
      <c r="A1" s="151"/>
      <c r="B1" s="151"/>
      <c r="C1" s="151"/>
    </row>
    <row r="2" spans="1:27" ht="18" x14ac:dyDescent="0.4">
      <c r="A2" s="151"/>
      <c r="B2" s="151"/>
      <c r="C2" s="151"/>
    </row>
    <row r="3" spans="1:27" ht="19.5" thickBot="1" x14ac:dyDescent="0.5">
      <c r="A3" s="153" t="s">
        <v>62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  <c r="S3" s="154"/>
      <c r="T3" s="154"/>
      <c r="U3" s="154"/>
      <c r="V3" s="154"/>
    </row>
    <row r="4" spans="1:27" ht="8.25" customHeight="1" thickBot="1" x14ac:dyDescent="0.3">
      <c r="A4" s="414"/>
      <c r="B4" s="415"/>
      <c r="C4" s="415"/>
      <c r="D4" s="416"/>
      <c r="E4" s="156"/>
      <c r="F4" s="156"/>
      <c r="G4" s="156"/>
      <c r="H4" s="415"/>
      <c r="I4" s="415"/>
      <c r="J4" s="415"/>
      <c r="K4" s="415"/>
      <c r="L4" s="156"/>
      <c r="M4" s="156"/>
      <c r="N4" s="156"/>
      <c r="O4" s="155"/>
      <c r="P4" s="156"/>
      <c r="Q4" s="156"/>
      <c r="R4" s="155"/>
      <c r="S4" s="157"/>
      <c r="T4" s="114"/>
      <c r="U4" s="114"/>
      <c r="V4" s="114"/>
      <c r="W4" s="114"/>
    </row>
    <row r="5" spans="1:27" ht="12.75" customHeight="1" thickBot="1" x14ac:dyDescent="0.4">
      <c r="A5" s="357" t="s">
        <v>7</v>
      </c>
      <c r="B5" s="358"/>
      <c r="C5" s="358"/>
      <c r="D5" s="358"/>
      <c r="E5" s="300" t="s">
        <v>106</v>
      </c>
      <c r="F5" s="301"/>
      <c r="G5" s="301"/>
      <c r="H5" s="389" t="s">
        <v>147</v>
      </c>
      <c r="I5" s="389"/>
      <c r="J5" s="301"/>
      <c r="K5" s="301"/>
      <c r="L5" s="301"/>
      <c r="M5" s="301"/>
      <c r="N5" s="55"/>
      <c r="O5" s="406" t="s">
        <v>108</v>
      </c>
      <c r="P5" s="407"/>
      <c r="Q5" s="322"/>
      <c r="R5" s="404" t="s">
        <v>18</v>
      </c>
      <c r="S5" s="405"/>
      <c r="T5" s="158"/>
      <c r="X5" s="159"/>
    </row>
    <row r="6" spans="1:27" ht="12.75" customHeight="1" x14ac:dyDescent="0.35">
      <c r="A6" s="357" t="str">
        <f>'REPORT 1 - EFFORT REPORT'!A6:E6</f>
        <v>Office of Business &amp; Finance</v>
      </c>
      <c r="B6" s="358"/>
      <c r="C6" s="358"/>
      <c r="D6" s="358"/>
      <c r="E6" s="300" t="s">
        <v>107</v>
      </c>
      <c r="F6" s="301"/>
      <c r="G6" s="301"/>
      <c r="H6" s="389"/>
      <c r="I6" s="410"/>
      <c r="J6" s="410"/>
      <c r="K6" s="410"/>
      <c r="L6" s="410"/>
      <c r="M6" s="410"/>
      <c r="N6" s="58"/>
      <c r="O6" s="57"/>
      <c r="P6" s="58"/>
      <c r="Q6" s="58"/>
      <c r="R6" s="110" t="s">
        <v>94</v>
      </c>
      <c r="S6" s="160">
        <v>39370</v>
      </c>
      <c r="T6" s="161"/>
      <c r="U6" s="162"/>
    </row>
    <row r="7" spans="1:27" ht="12.75" customHeight="1" x14ac:dyDescent="0.25">
      <c r="A7" s="357" t="s">
        <v>64</v>
      </c>
      <c r="B7" s="358"/>
      <c r="C7" s="358"/>
      <c r="D7" s="358"/>
      <c r="E7" s="52"/>
      <c r="K7" s="55"/>
      <c r="N7" s="55"/>
      <c r="O7" s="408" t="s">
        <v>109</v>
      </c>
      <c r="P7" s="409"/>
      <c r="Q7" s="323"/>
      <c r="R7" s="110" t="s">
        <v>95</v>
      </c>
      <c r="S7" s="160">
        <v>39097</v>
      </c>
      <c r="T7" s="161"/>
      <c r="U7" s="162"/>
    </row>
    <row r="8" spans="1:27" ht="12.75" customHeight="1" x14ac:dyDescent="0.35">
      <c r="A8" s="357" t="s">
        <v>11</v>
      </c>
      <c r="B8" s="358"/>
      <c r="C8" s="358"/>
      <c r="D8" s="358"/>
      <c r="E8" s="388" t="s">
        <v>37</v>
      </c>
      <c r="F8" s="389"/>
      <c r="H8" s="365" t="s">
        <v>39</v>
      </c>
      <c r="I8" s="365"/>
      <c r="J8" s="365"/>
      <c r="K8" s="365"/>
      <c r="L8" s="330">
        <v>2023</v>
      </c>
      <c r="M8" s="329"/>
      <c r="N8" s="58"/>
      <c r="O8" s="57"/>
      <c r="P8" s="58"/>
      <c r="Q8" s="58"/>
      <c r="R8" s="110" t="s">
        <v>96</v>
      </c>
      <c r="S8" s="160">
        <v>39187</v>
      </c>
      <c r="T8" s="161"/>
      <c r="U8" s="162"/>
    </row>
    <row r="9" spans="1:27" ht="12.75" customHeight="1" x14ac:dyDescent="0.25">
      <c r="A9" s="357" t="str">
        <f>'REPORT 1 - EFFORT REPORT'!A9:E9</f>
        <v>Web: http://case.edu/busfin/</v>
      </c>
      <c r="B9" s="358"/>
      <c r="C9" s="358"/>
      <c r="D9" s="358"/>
      <c r="E9" s="397"/>
      <c r="F9" s="398"/>
      <c r="G9" s="398"/>
      <c r="H9" s="398"/>
      <c r="I9" s="398"/>
      <c r="J9" s="398"/>
      <c r="K9" s="398"/>
      <c r="L9" s="398"/>
      <c r="N9" s="55"/>
      <c r="O9" s="400" t="s">
        <v>90</v>
      </c>
      <c r="P9" s="401"/>
      <c r="Q9" s="132"/>
      <c r="R9" s="110" t="s">
        <v>97</v>
      </c>
      <c r="S9" s="160">
        <v>39278</v>
      </c>
      <c r="T9" s="161"/>
      <c r="U9" s="162"/>
      <c r="Z9" s="163"/>
    </row>
    <row r="10" spans="1:27" ht="15.75" customHeight="1" thickBot="1" x14ac:dyDescent="0.35">
      <c r="A10" s="394" t="s">
        <v>14</v>
      </c>
      <c r="B10" s="395"/>
      <c r="C10" s="395"/>
      <c r="D10" s="395"/>
      <c r="E10" s="412"/>
      <c r="F10" s="413"/>
      <c r="G10" s="413"/>
      <c r="H10" s="413"/>
      <c r="I10" s="413"/>
      <c r="J10" s="413"/>
      <c r="K10" s="413"/>
      <c r="L10" s="413"/>
      <c r="N10" s="88"/>
      <c r="O10" s="49"/>
      <c r="P10" s="44"/>
      <c r="Q10" s="44"/>
      <c r="R10" s="49"/>
      <c r="S10" s="88"/>
      <c r="T10" s="164"/>
      <c r="X10" s="164"/>
    </row>
    <row r="11" spans="1:27" ht="7.5" customHeight="1" x14ac:dyDescent="0.25">
      <c r="A11" s="414"/>
      <c r="B11" s="415"/>
      <c r="C11" s="415"/>
      <c r="D11" s="41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5"/>
      <c r="P11" s="156"/>
      <c r="Q11" s="156"/>
      <c r="R11" s="114"/>
      <c r="S11" s="114"/>
      <c r="T11" s="52"/>
      <c r="U11" s="114"/>
      <c r="V11" s="114"/>
      <c r="W11" s="114"/>
      <c r="X11" s="114"/>
      <c r="Y11" s="165"/>
      <c r="Z11" s="163"/>
    </row>
    <row r="12" spans="1:27" ht="12.75" customHeight="1" x14ac:dyDescent="0.25">
      <c r="A12" s="357" t="s">
        <v>144</v>
      </c>
      <c r="B12" s="358"/>
      <c r="C12" s="358"/>
      <c r="D12" s="411"/>
      <c r="E12" s="363" t="s">
        <v>105</v>
      </c>
      <c r="F12" s="364"/>
      <c r="G12" s="364"/>
      <c r="H12" s="364"/>
      <c r="I12" s="364"/>
      <c r="J12" s="364"/>
      <c r="K12" s="364"/>
      <c r="L12" s="53"/>
      <c r="M12" s="53"/>
      <c r="N12" s="53"/>
      <c r="O12" s="363" t="s">
        <v>110</v>
      </c>
      <c r="P12" s="364"/>
      <c r="Q12" s="364"/>
      <c r="R12" s="364"/>
      <c r="T12" s="166"/>
      <c r="W12" s="53"/>
      <c r="X12" s="53"/>
      <c r="Y12" s="167"/>
      <c r="Z12" s="163"/>
    </row>
    <row r="13" spans="1:27" ht="15.75" customHeight="1" thickBot="1" x14ac:dyDescent="0.3">
      <c r="A13" s="394" t="s">
        <v>145</v>
      </c>
      <c r="B13" s="395"/>
      <c r="C13" s="395"/>
      <c r="D13" s="396"/>
      <c r="E13" s="347" t="s">
        <v>88</v>
      </c>
      <c r="F13" s="348"/>
      <c r="G13" s="348"/>
      <c r="H13" s="348"/>
      <c r="I13" s="93"/>
      <c r="J13" s="64"/>
      <c r="L13" s="44"/>
      <c r="M13" s="44"/>
      <c r="N13" s="44"/>
      <c r="O13" s="347" t="s">
        <v>111</v>
      </c>
      <c r="P13" s="348"/>
      <c r="Q13" s="348"/>
      <c r="R13" s="348"/>
      <c r="S13" s="64"/>
      <c r="T13" s="166"/>
      <c r="W13" s="114"/>
      <c r="X13" s="114"/>
      <c r="Y13" s="165"/>
      <c r="Z13" s="163"/>
    </row>
    <row r="14" spans="1:27" ht="12.75" customHeight="1" thickBot="1" x14ac:dyDescent="0.3">
      <c r="A14" s="168"/>
      <c r="B14" s="169"/>
      <c r="C14" s="169"/>
      <c r="D14" s="169"/>
      <c r="E14" s="169"/>
      <c r="F14" s="169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1"/>
      <c r="T14" s="114"/>
      <c r="U14" s="114"/>
      <c r="V14" s="114"/>
      <c r="W14" s="114"/>
      <c r="X14" s="114"/>
      <c r="Y14" s="165"/>
    </row>
    <row r="15" spans="1:27" ht="36.5" thickBot="1" x14ac:dyDescent="0.3">
      <c r="A15" s="386" t="s">
        <v>42</v>
      </c>
      <c r="B15" s="387"/>
      <c r="C15" s="172" t="s">
        <v>141</v>
      </c>
      <c r="D15" s="173"/>
      <c r="E15" s="172" t="s">
        <v>127</v>
      </c>
      <c r="F15" s="174" t="s">
        <v>133</v>
      </c>
      <c r="G15" s="175" t="s">
        <v>73</v>
      </c>
      <c r="H15" s="176" t="s">
        <v>93</v>
      </c>
      <c r="I15" s="177" t="s">
        <v>91</v>
      </c>
      <c r="J15" s="178" t="s">
        <v>68</v>
      </c>
      <c r="K15" s="178" t="s">
        <v>69</v>
      </c>
      <c r="L15" s="176" t="s">
        <v>72</v>
      </c>
      <c r="M15" s="179" t="s">
        <v>74</v>
      </c>
      <c r="N15" s="180" t="s">
        <v>75</v>
      </c>
      <c r="O15" s="181" t="s">
        <v>76</v>
      </c>
      <c r="P15" s="181" t="s">
        <v>124</v>
      </c>
      <c r="Q15" s="182" t="s">
        <v>77</v>
      </c>
      <c r="R15" s="183" t="s">
        <v>82</v>
      </c>
      <c r="S15" s="184" t="s">
        <v>92</v>
      </c>
      <c r="T15" s="185"/>
      <c r="U15" s="341" t="s">
        <v>153</v>
      </c>
      <c r="V15" s="342" t="s">
        <v>133</v>
      </c>
      <c r="W15" s="186"/>
      <c r="X15" s="186"/>
      <c r="Y15" s="187"/>
      <c r="Z15" s="187"/>
      <c r="AA15" s="187"/>
    </row>
    <row r="16" spans="1:27" ht="14" thickBot="1" x14ac:dyDescent="0.35">
      <c r="A16" s="188" t="s">
        <v>61</v>
      </c>
      <c r="B16" s="189" t="s">
        <v>78</v>
      </c>
      <c r="C16" s="190"/>
      <c r="D16" s="172" t="s">
        <v>51</v>
      </c>
      <c r="E16" s="191" t="s">
        <v>132</v>
      </c>
      <c r="F16" s="192" t="s">
        <v>2</v>
      </c>
      <c r="G16" s="193"/>
      <c r="H16" s="194"/>
      <c r="I16" s="195"/>
      <c r="J16" s="196"/>
      <c r="K16" s="196"/>
      <c r="L16" s="197"/>
      <c r="M16" s="198"/>
      <c r="N16" s="199"/>
      <c r="O16" s="190"/>
      <c r="P16" s="200"/>
      <c r="Q16" s="201"/>
      <c r="R16" s="202"/>
      <c r="S16" s="203"/>
      <c r="T16" s="204"/>
      <c r="U16" s="343"/>
      <c r="V16" s="343"/>
      <c r="W16" s="204"/>
      <c r="X16" s="204"/>
      <c r="Y16" s="163"/>
      <c r="Z16" s="163"/>
    </row>
    <row r="17" spans="1:26" s="206" customFormat="1" x14ac:dyDescent="0.25">
      <c r="A17" s="133"/>
      <c r="B17" s="134"/>
      <c r="C17" s="134"/>
      <c r="D17" s="134"/>
      <c r="E17" s="134"/>
      <c r="F17" s="135"/>
      <c r="G17" s="136">
        <v>0</v>
      </c>
      <c r="H17" s="111">
        <v>0</v>
      </c>
      <c r="I17" s="224">
        <f>G17+H17</f>
        <v>0</v>
      </c>
      <c r="J17" s="134"/>
      <c r="K17" s="137"/>
      <c r="L17" s="138"/>
      <c r="M17" s="139">
        <v>0</v>
      </c>
      <c r="N17" s="140">
        <v>0</v>
      </c>
      <c r="O17" s="141">
        <v>0</v>
      </c>
      <c r="P17" s="140">
        <v>0</v>
      </c>
      <c r="Q17" s="142">
        <v>0</v>
      </c>
      <c r="R17" s="225">
        <f t="shared" ref="R17:R69" si="0">SUM(N17:Q17)</f>
        <v>0</v>
      </c>
      <c r="S17" s="226">
        <f>IF(I17=0,0,R17/I17)</f>
        <v>0</v>
      </c>
      <c r="T17" s="129"/>
      <c r="U17" s="344" t="e">
        <f>R17/I$75</f>
        <v>#DIV/0!</v>
      </c>
      <c r="V17" s="344">
        <f>F17</f>
        <v>0</v>
      </c>
      <c r="W17" s="129"/>
      <c r="X17" s="129"/>
      <c r="Y17" s="205"/>
      <c r="Z17" s="205"/>
    </row>
    <row r="18" spans="1:26" s="206" customFormat="1" x14ac:dyDescent="0.25">
      <c r="A18" s="94"/>
      <c r="B18" s="45"/>
      <c r="C18" s="45"/>
      <c r="D18" s="45"/>
      <c r="E18" s="45"/>
      <c r="F18" s="46"/>
      <c r="G18" s="136">
        <v>0</v>
      </c>
      <c r="H18" s="111">
        <v>0</v>
      </c>
      <c r="I18" s="224">
        <f t="shared" ref="I18:I73" si="1">G18+H18</f>
        <v>0</v>
      </c>
      <c r="J18" s="45"/>
      <c r="K18" s="105"/>
      <c r="L18" s="102"/>
      <c r="M18" s="106">
        <v>0</v>
      </c>
      <c r="N18" s="140">
        <v>0</v>
      </c>
      <c r="O18" s="108">
        <v>0</v>
      </c>
      <c r="P18" s="107">
        <v>0</v>
      </c>
      <c r="Q18" s="109">
        <v>0</v>
      </c>
      <c r="R18" s="227">
        <f t="shared" si="0"/>
        <v>0</v>
      </c>
      <c r="S18" s="226">
        <f t="shared" ref="S18:S75" si="2">IF(I18=0,0,R18/I18)</f>
        <v>0</v>
      </c>
      <c r="T18" s="129"/>
      <c r="U18" s="344" t="e">
        <f t="shared" ref="U18:U73" si="3">R18/I$75</f>
        <v>#DIV/0!</v>
      </c>
      <c r="V18" s="344">
        <f t="shared" ref="V18:V73" si="4">F18</f>
        <v>0</v>
      </c>
      <c r="W18" s="129"/>
      <c r="X18" s="129"/>
      <c r="Y18" s="205"/>
      <c r="Z18" s="205"/>
    </row>
    <row r="19" spans="1:26" s="206" customFormat="1" x14ac:dyDescent="0.25">
      <c r="A19" s="94"/>
      <c r="B19" s="45"/>
      <c r="C19" s="45"/>
      <c r="D19" s="45"/>
      <c r="E19" s="45"/>
      <c r="F19" s="46"/>
      <c r="G19" s="111">
        <v>0</v>
      </c>
      <c r="H19" s="111">
        <v>0</v>
      </c>
      <c r="I19" s="224">
        <f t="shared" si="1"/>
        <v>0</v>
      </c>
      <c r="J19" s="45"/>
      <c r="K19" s="105"/>
      <c r="L19" s="102"/>
      <c r="M19" s="106">
        <v>0</v>
      </c>
      <c r="N19" s="112">
        <v>0</v>
      </c>
      <c r="O19" s="108">
        <v>0</v>
      </c>
      <c r="P19" s="107">
        <v>0</v>
      </c>
      <c r="Q19" s="109">
        <v>0</v>
      </c>
      <c r="R19" s="227">
        <f t="shared" si="0"/>
        <v>0</v>
      </c>
      <c r="S19" s="226">
        <f t="shared" si="2"/>
        <v>0</v>
      </c>
      <c r="T19" s="129"/>
      <c r="U19" s="344" t="e">
        <f t="shared" si="3"/>
        <v>#DIV/0!</v>
      </c>
      <c r="V19" s="344">
        <f t="shared" si="4"/>
        <v>0</v>
      </c>
      <c r="W19" s="129"/>
      <c r="X19" s="129"/>
      <c r="Y19" s="207"/>
      <c r="Z19" s="207"/>
    </row>
    <row r="20" spans="1:26" s="206" customFormat="1" x14ac:dyDescent="0.25">
      <c r="A20" s="94"/>
      <c r="B20" s="45"/>
      <c r="C20" s="45"/>
      <c r="D20" s="45"/>
      <c r="E20" s="45"/>
      <c r="F20" s="46"/>
      <c r="G20" s="111">
        <v>0</v>
      </c>
      <c r="H20" s="111">
        <v>0</v>
      </c>
      <c r="I20" s="224">
        <f t="shared" si="1"/>
        <v>0</v>
      </c>
      <c r="J20" s="45"/>
      <c r="K20" s="105"/>
      <c r="L20" s="103"/>
      <c r="M20" s="106">
        <v>0</v>
      </c>
      <c r="N20" s="112">
        <v>0</v>
      </c>
      <c r="O20" s="108">
        <v>0</v>
      </c>
      <c r="P20" s="107">
        <v>0</v>
      </c>
      <c r="Q20" s="109">
        <v>0</v>
      </c>
      <c r="R20" s="227">
        <f t="shared" si="0"/>
        <v>0</v>
      </c>
      <c r="S20" s="226">
        <f t="shared" si="2"/>
        <v>0</v>
      </c>
      <c r="T20" s="129"/>
      <c r="U20" s="344" t="e">
        <f t="shared" si="3"/>
        <v>#DIV/0!</v>
      </c>
      <c r="V20" s="344">
        <f t="shared" si="4"/>
        <v>0</v>
      </c>
      <c r="W20" s="129"/>
      <c r="X20" s="129"/>
      <c r="Y20" s="207"/>
      <c r="Z20" s="207"/>
    </row>
    <row r="21" spans="1:26" s="206" customFormat="1" x14ac:dyDescent="0.25">
      <c r="A21" s="95"/>
      <c r="B21" s="45"/>
      <c r="C21" s="45"/>
      <c r="D21" s="45"/>
      <c r="E21" s="45"/>
      <c r="F21" s="46"/>
      <c r="G21" s="111">
        <v>0</v>
      </c>
      <c r="H21" s="111">
        <v>0</v>
      </c>
      <c r="I21" s="224">
        <f t="shared" si="1"/>
        <v>0</v>
      </c>
      <c r="J21" s="45"/>
      <c r="K21" s="105"/>
      <c r="L21" s="102"/>
      <c r="M21" s="106">
        <v>0</v>
      </c>
      <c r="N21" s="112">
        <v>0</v>
      </c>
      <c r="O21" s="108">
        <v>0</v>
      </c>
      <c r="P21" s="107">
        <v>0</v>
      </c>
      <c r="Q21" s="109">
        <v>0</v>
      </c>
      <c r="R21" s="227">
        <f t="shared" si="0"/>
        <v>0</v>
      </c>
      <c r="S21" s="226">
        <f t="shared" si="2"/>
        <v>0</v>
      </c>
      <c r="T21" s="129"/>
      <c r="U21" s="344" t="e">
        <f t="shared" si="3"/>
        <v>#DIV/0!</v>
      </c>
      <c r="V21" s="344">
        <f t="shared" si="4"/>
        <v>0</v>
      </c>
      <c r="W21" s="129"/>
      <c r="X21" s="129"/>
      <c r="Y21" s="207"/>
      <c r="Z21" s="207"/>
    </row>
    <row r="22" spans="1:26" s="206" customFormat="1" x14ac:dyDescent="0.25">
      <c r="A22" s="95"/>
      <c r="B22" s="45"/>
      <c r="C22" s="45"/>
      <c r="D22" s="45"/>
      <c r="E22" s="45"/>
      <c r="F22" s="46"/>
      <c r="G22" s="111">
        <v>0</v>
      </c>
      <c r="H22" s="111">
        <v>0</v>
      </c>
      <c r="I22" s="224">
        <f t="shared" si="1"/>
        <v>0</v>
      </c>
      <c r="J22" s="45"/>
      <c r="K22" s="105"/>
      <c r="L22" s="102"/>
      <c r="M22" s="106">
        <v>0</v>
      </c>
      <c r="N22" s="112">
        <v>0</v>
      </c>
      <c r="O22" s="108">
        <v>0</v>
      </c>
      <c r="P22" s="107">
        <v>0</v>
      </c>
      <c r="Q22" s="109">
        <v>0</v>
      </c>
      <c r="R22" s="227">
        <f t="shared" si="0"/>
        <v>0</v>
      </c>
      <c r="S22" s="226">
        <f t="shared" si="2"/>
        <v>0</v>
      </c>
      <c r="T22" s="129"/>
      <c r="U22" s="344" t="e">
        <f t="shared" si="3"/>
        <v>#DIV/0!</v>
      </c>
      <c r="V22" s="344">
        <f t="shared" si="4"/>
        <v>0</v>
      </c>
      <c r="W22" s="129"/>
      <c r="X22" s="129"/>
      <c r="Y22" s="207"/>
      <c r="Z22" s="207"/>
    </row>
    <row r="23" spans="1:26" s="206" customFormat="1" x14ac:dyDescent="0.25">
      <c r="A23" s="95"/>
      <c r="B23" s="45"/>
      <c r="C23" s="45"/>
      <c r="D23" s="45"/>
      <c r="E23" s="45"/>
      <c r="F23" s="46"/>
      <c r="G23" s="111">
        <v>0</v>
      </c>
      <c r="H23" s="111">
        <v>0</v>
      </c>
      <c r="I23" s="224">
        <f t="shared" si="1"/>
        <v>0</v>
      </c>
      <c r="J23" s="45"/>
      <c r="K23" s="105"/>
      <c r="L23" s="102"/>
      <c r="M23" s="106">
        <v>0</v>
      </c>
      <c r="N23" s="112">
        <v>0</v>
      </c>
      <c r="O23" s="108">
        <v>0</v>
      </c>
      <c r="P23" s="107">
        <v>0</v>
      </c>
      <c r="Q23" s="109">
        <v>0</v>
      </c>
      <c r="R23" s="227">
        <f t="shared" si="0"/>
        <v>0</v>
      </c>
      <c r="S23" s="226">
        <f t="shared" si="2"/>
        <v>0</v>
      </c>
      <c r="T23" s="129"/>
      <c r="U23" s="344" t="e">
        <f t="shared" si="3"/>
        <v>#DIV/0!</v>
      </c>
      <c r="V23" s="344">
        <f t="shared" si="4"/>
        <v>0</v>
      </c>
      <c r="W23" s="129"/>
      <c r="X23" s="129"/>
      <c r="Y23" s="207"/>
      <c r="Z23" s="207"/>
    </row>
    <row r="24" spans="1:26" s="206" customFormat="1" x14ac:dyDescent="0.25">
      <c r="A24" s="95"/>
      <c r="B24" s="45"/>
      <c r="C24" s="45"/>
      <c r="D24" s="45"/>
      <c r="E24" s="45"/>
      <c r="F24" s="46"/>
      <c r="G24" s="111">
        <v>0</v>
      </c>
      <c r="H24" s="111">
        <v>0</v>
      </c>
      <c r="I24" s="224">
        <f t="shared" si="1"/>
        <v>0</v>
      </c>
      <c r="J24" s="45"/>
      <c r="K24" s="105"/>
      <c r="L24" s="103"/>
      <c r="M24" s="106">
        <v>0</v>
      </c>
      <c r="N24" s="112">
        <v>0</v>
      </c>
      <c r="O24" s="108">
        <v>0</v>
      </c>
      <c r="P24" s="107">
        <v>0</v>
      </c>
      <c r="Q24" s="109">
        <v>0</v>
      </c>
      <c r="R24" s="227">
        <f t="shared" si="0"/>
        <v>0</v>
      </c>
      <c r="S24" s="226">
        <f t="shared" si="2"/>
        <v>0</v>
      </c>
      <c r="T24" s="129"/>
      <c r="U24" s="344" t="e">
        <f t="shared" si="3"/>
        <v>#DIV/0!</v>
      </c>
      <c r="V24" s="344">
        <f t="shared" si="4"/>
        <v>0</v>
      </c>
      <c r="W24" s="129"/>
      <c r="X24" s="129"/>
      <c r="Y24" s="207"/>
      <c r="Z24" s="207"/>
    </row>
    <row r="25" spans="1:26" s="206" customFormat="1" x14ac:dyDescent="0.25">
      <c r="A25" s="95"/>
      <c r="B25" s="45"/>
      <c r="C25" s="45"/>
      <c r="D25" s="45"/>
      <c r="E25" s="45"/>
      <c r="F25" s="46"/>
      <c r="G25" s="111">
        <v>0</v>
      </c>
      <c r="H25" s="111">
        <v>0</v>
      </c>
      <c r="I25" s="224">
        <f t="shared" si="1"/>
        <v>0</v>
      </c>
      <c r="J25" s="45"/>
      <c r="K25" s="105"/>
      <c r="L25" s="102"/>
      <c r="M25" s="106">
        <v>0</v>
      </c>
      <c r="N25" s="112">
        <v>0</v>
      </c>
      <c r="O25" s="108">
        <v>0</v>
      </c>
      <c r="P25" s="107">
        <v>0</v>
      </c>
      <c r="Q25" s="109">
        <v>0</v>
      </c>
      <c r="R25" s="228">
        <f t="shared" si="0"/>
        <v>0</v>
      </c>
      <c r="S25" s="226">
        <f t="shared" si="2"/>
        <v>0</v>
      </c>
      <c r="T25" s="129"/>
      <c r="U25" s="344" t="e">
        <f t="shared" si="3"/>
        <v>#DIV/0!</v>
      </c>
      <c r="V25" s="344">
        <f t="shared" si="4"/>
        <v>0</v>
      </c>
      <c r="W25" s="129"/>
      <c r="X25" s="129"/>
      <c r="Y25" s="207"/>
      <c r="Z25" s="207"/>
    </row>
    <row r="26" spans="1:26" s="206" customFormat="1" x14ac:dyDescent="0.25">
      <c r="A26" s="95"/>
      <c r="B26" s="45"/>
      <c r="C26" s="45"/>
      <c r="D26" s="45"/>
      <c r="E26" s="45"/>
      <c r="F26" s="46"/>
      <c r="G26" s="111">
        <v>0</v>
      </c>
      <c r="H26" s="111">
        <v>0</v>
      </c>
      <c r="I26" s="224">
        <f t="shared" si="1"/>
        <v>0</v>
      </c>
      <c r="J26" s="45"/>
      <c r="K26" s="105"/>
      <c r="L26" s="102"/>
      <c r="M26" s="106">
        <v>0</v>
      </c>
      <c r="N26" s="112">
        <v>0</v>
      </c>
      <c r="O26" s="108">
        <v>0</v>
      </c>
      <c r="P26" s="107">
        <v>0</v>
      </c>
      <c r="Q26" s="109">
        <v>0</v>
      </c>
      <c r="R26" s="228">
        <f t="shared" si="0"/>
        <v>0</v>
      </c>
      <c r="S26" s="226">
        <f t="shared" si="2"/>
        <v>0</v>
      </c>
      <c r="T26" s="129"/>
      <c r="U26" s="344" t="e">
        <f t="shared" si="3"/>
        <v>#DIV/0!</v>
      </c>
      <c r="V26" s="344">
        <f t="shared" si="4"/>
        <v>0</v>
      </c>
      <c r="W26" s="129"/>
      <c r="X26" s="129"/>
      <c r="Y26" s="207"/>
      <c r="Z26" s="207"/>
    </row>
    <row r="27" spans="1:26" s="206" customFormat="1" x14ac:dyDescent="0.25">
      <c r="A27" s="95"/>
      <c r="B27" s="45"/>
      <c r="C27" s="45"/>
      <c r="D27" s="45"/>
      <c r="E27" s="45"/>
      <c r="F27" s="46"/>
      <c r="G27" s="111">
        <v>0</v>
      </c>
      <c r="H27" s="111">
        <v>0</v>
      </c>
      <c r="I27" s="224">
        <f t="shared" si="1"/>
        <v>0</v>
      </c>
      <c r="J27" s="45"/>
      <c r="K27" s="105"/>
      <c r="L27" s="102"/>
      <c r="M27" s="106">
        <v>0</v>
      </c>
      <c r="N27" s="112">
        <v>0</v>
      </c>
      <c r="O27" s="108">
        <v>0</v>
      </c>
      <c r="P27" s="107">
        <v>0</v>
      </c>
      <c r="Q27" s="109">
        <v>0</v>
      </c>
      <c r="R27" s="227">
        <f t="shared" si="0"/>
        <v>0</v>
      </c>
      <c r="S27" s="226">
        <f t="shared" si="2"/>
        <v>0</v>
      </c>
      <c r="T27" s="129"/>
      <c r="U27" s="344" t="e">
        <f t="shared" si="3"/>
        <v>#DIV/0!</v>
      </c>
      <c r="V27" s="344">
        <f t="shared" si="4"/>
        <v>0</v>
      </c>
      <c r="W27" s="129"/>
      <c r="X27" s="129"/>
      <c r="Y27" s="207"/>
      <c r="Z27" s="207"/>
    </row>
    <row r="28" spans="1:26" s="206" customFormat="1" x14ac:dyDescent="0.25">
      <c r="A28" s="95"/>
      <c r="B28" s="45"/>
      <c r="C28" s="45"/>
      <c r="D28" s="45"/>
      <c r="E28" s="45"/>
      <c r="F28" s="46"/>
      <c r="G28" s="111">
        <v>0</v>
      </c>
      <c r="H28" s="111">
        <v>0</v>
      </c>
      <c r="I28" s="224">
        <f t="shared" si="1"/>
        <v>0</v>
      </c>
      <c r="J28" s="45"/>
      <c r="K28" s="105"/>
      <c r="L28" s="102"/>
      <c r="M28" s="106">
        <v>0</v>
      </c>
      <c r="N28" s="112">
        <v>0</v>
      </c>
      <c r="O28" s="108">
        <v>0</v>
      </c>
      <c r="P28" s="107">
        <v>0</v>
      </c>
      <c r="Q28" s="109">
        <v>0</v>
      </c>
      <c r="R28" s="227">
        <f t="shared" si="0"/>
        <v>0</v>
      </c>
      <c r="S28" s="226">
        <f t="shared" si="2"/>
        <v>0</v>
      </c>
      <c r="T28" s="208"/>
      <c r="U28" s="344" t="e">
        <f t="shared" si="3"/>
        <v>#DIV/0!</v>
      </c>
      <c r="V28" s="344">
        <f t="shared" si="4"/>
        <v>0</v>
      </c>
      <c r="W28" s="129"/>
      <c r="X28" s="129"/>
      <c r="Y28" s="207"/>
      <c r="Z28" s="207"/>
    </row>
    <row r="29" spans="1:26" s="206" customFormat="1" ht="15.75" customHeight="1" x14ac:dyDescent="0.25">
      <c r="A29" s="96"/>
      <c r="B29" s="45"/>
      <c r="C29" s="45"/>
      <c r="D29" s="45"/>
      <c r="E29" s="45"/>
      <c r="F29" s="46"/>
      <c r="G29" s="111">
        <v>0</v>
      </c>
      <c r="H29" s="111">
        <v>0</v>
      </c>
      <c r="I29" s="224">
        <f t="shared" si="1"/>
        <v>0</v>
      </c>
      <c r="J29" s="45"/>
      <c r="K29" s="105"/>
      <c r="L29" s="103"/>
      <c r="M29" s="106">
        <v>0</v>
      </c>
      <c r="N29" s="112">
        <v>0</v>
      </c>
      <c r="O29" s="108">
        <v>0</v>
      </c>
      <c r="P29" s="107">
        <v>0</v>
      </c>
      <c r="Q29" s="109">
        <v>0</v>
      </c>
      <c r="R29" s="228">
        <f t="shared" si="0"/>
        <v>0</v>
      </c>
      <c r="S29" s="226">
        <f t="shared" si="2"/>
        <v>0</v>
      </c>
      <c r="T29" s="129"/>
      <c r="U29" s="344" t="e">
        <f t="shared" si="3"/>
        <v>#DIV/0!</v>
      </c>
      <c r="V29" s="344">
        <f t="shared" si="4"/>
        <v>0</v>
      </c>
      <c r="W29" s="129"/>
      <c r="X29" s="129"/>
      <c r="Y29" s="207"/>
      <c r="Z29" s="207"/>
    </row>
    <row r="30" spans="1:26" s="206" customFormat="1" x14ac:dyDescent="0.25">
      <c r="A30" s="95"/>
      <c r="B30" s="45"/>
      <c r="C30" s="45"/>
      <c r="D30" s="45"/>
      <c r="E30" s="45"/>
      <c r="F30" s="46"/>
      <c r="G30" s="111">
        <v>0</v>
      </c>
      <c r="H30" s="111">
        <v>0</v>
      </c>
      <c r="I30" s="224">
        <f t="shared" si="1"/>
        <v>0</v>
      </c>
      <c r="J30" s="45"/>
      <c r="K30" s="105"/>
      <c r="L30" s="102"/>
      <c r="M30" s="106">
        <v>0</v>
      </c>
      <c r="N30" s="112">
        <v>0</v>
      </c>
      <c r="O30" s="108">
        <v>0</v>
      </c>
      <c r="P30" s="107">
        <v>0</v>
      </c>
      <c r="Q30" s="109">
        <v>0</v>
      </c>
      <c r="R30" s="227">
        <f t="shared" si="0"/>
        <v>0</v>
      </c>
      <c r="S30" s="226">
        <f t="shared" si="2"/>
        <v>0</v>
      </c>
      <c r="T30" s="129"/>
      <c r="U30" s="344" t="e">
        <f t="shared" si="3"/>
        <v>#DIV/0!</v>
      </c>
      <c r="V30" s="344">
        <f t="shared" si="4"/>
        <v>0</v>
      </c>
      <c r="W30" s="129"/>
      <c r="X30" s="129"/>
      <c r="Y30" s="207"/>
      <c r="Z30" s="207"/>
    </row>
    <row r="31" spans="1:26" s="206" customFormat="1" x14ac:dyDescent="0.25">
      <c r="A31" s="95"/>
      <c r="B31" s="45"/>
      <c r="C31" s="45"/>
      <c r="D31" s="45"/>
      <c r="E31" s="45"/>
      <c r="F31" s="46"/>
      <c r="G31" s="111">
        <v>0</v>
      </c>
      <c r="H31" s="111">
        <v>0</v>
      </c>
      <c r="I31" s="224">
        <f t="shared" si="1"/>
        <v>0</v>
      </c>
      <c r="J31" s="45"/>
      <c r="K31" s="105"/>
      <c r="L31" s="102"/>
      <c r="M31" s="106">
        <v>0</v>
      </c>
      <c r="N31" s="112">
        <v>0</v>
      </c>
      <c r="O31" s="108">
        <v>0</v>
      </c>
      <c r="P31" s="107">
        <v>0</v>
      </c>
      <c r="Q31" s="109">
        <v>0</v>
      </c>
      <c r="R31" s="227">
        <f t="shared" si="0"/>
        <v>0</v>
      </c>
      <c r="S31" s="226">
        <f t="shared" si="2"/>
        <v>0</v>
      </c>
      <c r="T31" s="129"/>
      <c r="U31" s="344" t="e">
        <f t="shared" si="3"/>
        <v>#DIV/0!</v>
      </c>
      <c r="V31" s="344">
        <f t="shared" si="4"/>
        <v>0</v>
      </c>
      <c r="W31" s="129"/>
      <c r="X31" s="129"/>
      <c r="Y31" s="207"/>
      <c r="Z31" s="207"/>
    </row>
    <row r="32" spans="1:26" s="206" customFormat="1" x14ac:dyDescent="0.25">
      <c r="A32" s="96"/>
      <c r="B32" s="97"/>
      <c r="C32" s="45"/>
      <c r="D32" s="45"/>
      <c r="E32" s="45"/>
      <c r="F32" s="46"/>
      <c r="G32" s="111">
        <v>0</v>
      </c>
      <c r="H32" s="111">
        <v>0</v>
      </c>
      <c r="I32" s="224">
        <f t="shared" si="1"/>
        <v>0</v>
      </c>
      <c r="J32" s="45"/>
      <c r="K32" s="105"/>
      <c r="L32" s="102"/>
      <c r="M32" s="106">
        <v>0</v>
      </c>
      <c r="N32" s="112">
        <v>0</v>
      </c>
      <c r="O32" s="108">
        <v>0</v>
      </c>
      <c r="P32" s="107">
        <v>0</v>
      </c>
      <c r="Q32" s="109">
        <v>0</v>
      </c>
      <c r="R32" s="227">
        <f t="shared" si="0"/>
        <v>0</v>
      </c>
      <c r="S32" s="226">
        <f t="shared" si="2"/>
        <v>0</v>
      </c>
      <c r="T32" s="129"/>
      <c r="U32" s="344" t="e">
        <f t="shared" si="3"/>
        <v>#DIV/0!</v>
      </c>
      <c r="V32" s="344">
        <f t="shared" si="4"/>
        <v>0</v>
      </c>
      <c r="W32" s="129"/>
      <c r="X32" s="129"/>
      <c r="Y32" s="207"/>
      <c r="Z32" s="207"/>
    </row>
    <row r="33" spans="1:26" s="206" customFormat="1" x14ac:dyDescent="0.25">
      <c r="A33" s="95"/>
      <c r="B33" s="45"/>
      <c r="C33" s="45"/>
      <c r="D33" s="45"/>
      <c r="E33" s="45"/>
      <c r="F33" s="46"/>
      <c r="G33" s="111">
        <v>0</v>
      </c>
      <c r="H33" s="111">
        <v>0</v>
      </c>
      <c r="I33" s="224">
        <f t="shared" si="1"/>
        <v>0</v>
      </c>
      <c r="J33" s="45"/>
      <c r="K33" s="105"/>
      <c r="L33" s="103"/>
      <c r="M33" s="106">
        <v>0</v>
      </c>
      <c r="N33" s="112">
        <v>0</v>
      </c>
      <c r="O33" s="108">
        <v>0</v>
      </c>
      <c r="P33" s="107">
        <v>0</v>
      </c>
      <c r="Q33" s="109">
        <v>0</v>
      </c>
      <c r="R33" s="227">
        <f t="shared" si="0"/>
        <v>0</v>
      </c>
      <c r="S33" s="226">
        <f t="shared" si="2"/>
        <v>0</v>
      </c>
      <c r="T33" s="129"/>
      <c r="U33" s="344" t="e">
        <f t="shared" si="3"/>
        <v>#DIV/0!</v>
      </c>
      <c r="V33" s="344">
        <f t="shared" si="4"/>
        <v>0</v>
      </c>
      <c r="W33" s="129"/>
      <c r="X33" s="129"/>
      <c r="Y33" s="207"/>
      <c r="Z33" s="207"/>
    </row>
    <row r="34" spans="1:26" s="206" customFormat="1" x14ac:dyDescent="0.25">
      <c r="A34" s="95"/>
      <c r="B34" s="45"/>
      <c r="C34" s="45"/>
      <c r="D34" s="45"/>
      <c r="E34" s="45"/>
      <c r="F34" s="46"/>
      <c r="G34" s="111">
        <v>0</v>
      </c>
      <c r="H34" s="111">
        <v>0</v>
      </c>
      <c r="I34" s="224">
        <f t="shared" si="1"/>
        <v>0</v>
      </c>
      <c r="J34" s="45"/>
      <c r="K34" s="105"/>
      <c r="L34" s="103"/>
      <c r="M34" s="106">
        <v>0</v>
      </c>
      <c r="N34" s="112">
        <v>0</v>
      </c>
      <c r="O34" s="108">
        <v>0</v>
      </c>
      <c r="P34" s="107">
        <v>0</v>
      </c>
      <c r="Q34" s="109">
        <v>0</v>
      </c>
      <c r="R34" s="227">
        <f t="shared" si="0"/>
        <v>0</v>
      </c>
      <c r="S34" s="226">
        <f t="shared" si="2"/>
        <v>0</v>
      </c>
      <c r="T34" s="129"/>
      <c r="U34" s="344" t="e">
        <f t="shared" si="3"/>
        <v>#DIV/0!</v>
      </c>
      <c r="V34" s="344">
        <f t="shared" si="4"/>
        <v>0</v>
      </c>
      <c r="W34" s="129"/>
      <c r="X34" s="129"/>
      <c r="Y34" s="207"/>
      <c r="Z34" s="207"/>
    </row>
    <row r="35" spans="1:26" s="206" customFormat="1" x14ac:dyDescent="0.25">
      <c r="A35" s="95"/>
      <c r="B35" s="45"/>
      <c r="C35" s="45"/>
      <c r="D35" s="45"/>
      <c r="E35" s="46"/>
      <c r="F35" s="46"/>
      <c r="G35" s="111">
        <v>0</v>
      </c>
      <c r="H35" s="111">
        <v>0</v>
      </c>
      <c r="I35" s="224">
        <f t="shared" si="1"/>
        <v>0</v>
      </c>
      <c r="J35" s="45"/>
      <c r="K35" s="105"/>
      <c r="L35" s="103"/>
      <c r="M35" s="106">
        <v>0</v>
      </c>
      <c r="N35" s="112">
        <v>0</v>
      </c>
      <c r="O35" s="108">
        <v>0</v>
      </c>
      <c r="P35" s="107">
        <v>0</v>
      </c>
      <c r="Q35" s="109">
        <v>0</v>
      </c>
      <c r="R35" s="227">
        <f t="shared" si="0"/>
        <v>0</v>
      </c>
      <c r="S35" s="226">
        <f t="shared" si="2"/>
        <v>0</v>
      </c>
      <c r="T35" s="129"/>
      <c r="U35" s="344" t="e">
        <f t="shared" si="3"/>
        <v>#DIV/0!</v>
      </c>
      <c r="V35" s="344">
        <f t="shared" si="4"/>
        <v>0</v>
      </c>
      <c r="W35" s="129"/>
      <c r="X35" s="129"/>
      <c r="Y35" s="207"/>
      <c r="Z35" s="207"/>
    </row>
    <row r="36" spans="1:26" s="206" customFormat="1" x14ac:dyDescent="0.25">
      <c r="A36" s="95"/>
      <c r="B36" s="45"/>
      <c r="C36" s="45"/>
      <c r="D36" s="45"/>
      <c r="E36" s="46"/>
      <c r="F36" s="46"/>
      <c r="G36" s="111">
        <v>0</v>
      </c>
      <c r="H36" s="111">
        <v>0</v>
      </c>
      <c r="I36" s="224">
        <f t="shared" si="1"/>
        <v>0</v>
      </c>
      <c r="J36" s="45"/>
      <c r="K36" s="105"/>
      <c r="L36" s="103"/>
      <c r="M36" s="106">
        <v>0</v>
      </c>
      <c r="N36" s="112">
        <v>0</v>
      </c>
      <c r="O36" s="108">
        <v>0</v>
      </c>
      <c r="P36" s="107">
        <v>0</v>
      </c>
      <c r="Q36" s="109">
        <v>0</v>
      </c>
      <c r="R36" s="228">
        <f t="shared" si="0"/>
        <v>0</v>
      </c>
      <c r="S36" s="226">
        <f t="shared" si="2"/>
        <v>0</v>
      </c>
      <c r="T36" s="129"/>
      <c r="U36" s="344" t="e">
        <f t="shared" si="3"/>
        <v>#DIV/0!</v>
      </c>
      <c r="V36" s="344">
        <f t="shared" si="4"/>
        <v>0</v>
      </c>
      <c r="W36" s="129"/>
      <c r="X36" s="129"/>
      <c r="Y36" s="207"/>
      <c r="Z36" s="207"/>
    </row>
    <row r="37" spans="1:26" s="206" customFormat="1" x14ac:dyDescent="0.25">
      <c r="A37" s="95"/>
      <c r="B37" s="45"/>
      <c r="C37" s="45"/>
      <c r="D37" s="45"/>
      <c r="E37" s="45"/>
      <c r="F37" s="46"/>
      <c r="G37" s="111">
        <v>0</v>
      </c>
      <c r="H37" s="111">
        <v>0</v>
      </c>
      <c r="I37" s="224">
        <f t="shared" si="1"/>
        <v>0</v>
      </c>
      <c r="J37" s="45"/>
      <c r="K37" s="105"/>
      <c r="L37" s="103"/>
      <c r="M37" s="106">
        <v>0</v>
      </c>
      <c r="N37" s="112">
        <v>0</v>
      </c>
      <c r="O37" s="108">
        <v>0</v>
      </c>
      <c r="P37" s="107">
        <v>0</v>
      </c>
      <c r="Q37" s="109">
        <v>0</v>
      </c>
      <c r="R37" s="228">
        <f t="shared" si="0"/>
        <v>0</v>
      </c>
      <c r="S37" s="226">
        <f t="shared" si="2"/>
        <v>0</v>
      </c>
      <c r="T37" s="208"/>
      <c r="U37" s="344" t="e">
        <f t="shared" si="3"/>
        <v>#DIV/0!</v>
      </c>
      <c r="V37" s="344">
        <f t="shared" si="4"/>
        <v>0</v>
      </c>
      <c r="W37" s="129"/>
      <c r="X37" s="129"/>
      <c r="Y37" s="207"/>
      <c r="Z37" s="207"/>
    </row>
    <row r="38" spans="1:26" s="206" customFormat="1" x14ac:dyDescent="0.25">
      <c r="A38" s="95"/>
      <c r="B38" s="45"/>
      <c r="C38" s="45"/>
      <c r="D38" s="45"/>
      <c r="E38" s="45"/>
      <c r="F38" s="46"/>
      <c r="G38" s="111">
        <v>0</v>
      </c>
      <c r="H38" s="111">
        <v>0</v>
      </c>
      <c r="I38" s="224">
        <f t="shared" si="1"/>
        <v>0</v>
      </c>
      <c r="J38" s="45"/>
      <c r="K38" s="105"/>
      <c r="L38" s="102"/>
      <c r="M38" s="106">
        <v>0</v>
      </c>
      <c r="N38" s="112">
        <v>0</v>
      </c>
      <c r="O38" s="108">
        <v>0</v>
      </c>
      <c r="P38" s="107">
        <v>0</v>
      </c>
      <c r="Q38" s="109">
        <v>0</v>
      </c>
      <c r="R38" s="228">
        <f t="shared" si="0"/>
        <v>0</v>
      </c>
      <c r="S38" s="226">
        <f t="shared" si="2"/>
        <v>0</v>
      </c>
      <c r="T38" s="208"/>
      <c r="U38" s="344" t="e">
        <f t="shared" si="3"/>
        <v>#DIV/0!</v>
      </c>
      <c r="V38" s="344">
        <f t="shared" si="4"/>
        <v>0</v>
      </c>
      <c r="W38" s="129"/>
      <c r="X38" s="129"/>
      <c r="Y38" s="207"/>
      <c r="Z38" s="207"/>
    </row>
    <row r="39" spans="1:26" s="206" customFormat="1" x14ac:dyDescent="0.25">
      <c r="A39" s="95"/>
      <c r="B39" s="45"/>
      <c r="C39" s="45"/>
      <c r="D39" s="45"/>
      <c r="E39" s="45"/>
      <c r="F39" s="46"/>
      <c r="G39" s="111">
        <v>0</v>
      </c>
      <c r="H39" s="111">
        <v>0</v>
      </c>
      <c r="I39" s="224">
        <f t="shared" si="1"/>
        <v>0</v>
      </c>
      <c r="J39" s="45"/>
      <c r="K39" s="105"/>
      <c r="L39" s="102"/>
      <c r="M39" s="106">
        <v>0</v>
      </c>
      <c r="N39" s="112">
        <v>0</v>
      </c>
      <c r="O39" s="108">
        <v>0</v>
      </c>
      <c r="P39" s="107">
        <v>0</v>
      </c>
      <c r="Q39" s="109">
        <v>0</v>
      </c>
      <c r="R39" s="228">
        <f t="shared" si="0"/>
        <v>0</v>
      </c>
      <c r="S39" s="226">
        <f t="shared" si="2"/>
        <v>0</v>
      </c>
      <c r="T39" s="208"/>
      <c r="U39" s="344" t="e">
        <f t="shared" si="3"/>
        <v>#DIV/0!</v>
      </c>
      <c r="V39" s="344">
        <f t="shared" si="4"/>
        <v>0</v>
      </c>
      <c r="W39" s="129"/>
      <c r="X39" s="129"/>
      <c r="Y39" s="207"/>
      <c r="Z39" s="207"/>
    </row>
    <row r="40" spans="1:26" s="206" customFormat="1" x14ac:dyDescent="0.25">
      <c r="A40" s="95"/>
      <c r="B40" s="45"/>
      <c r="C40" s="45"/>
      <c r="D40" s="45"/>
      <c r="E40" s="45"/>
      <c r="F40" s="46"/>
      <c r="G40" s="111">
        <v>0</v>
      </c>
      <c r="H40" s="111">
        <v>0</v>
      </c>
      <c r="I40" s="224">
        <f t="shared" si="1"/>
        <v>0</v>
      </c>
      <c r="J40" s="45"/>
      <c r="K40" s="105"/>
      <c r="L40" s="103"/>
      <c r="M40" s="106">
        <v>0</v>
      </c>
      <c r="N40" s="112">
        <v>0</v>
      </c>
      <c r="O40" s="108">
        <v>0</v>
      </c>
      <c r="P40" s="107">
        <v>0</v>
      </c>
      <c r="Q40" s="109">
        <v>0</v>
      </c>
      <c r="R40" s="228">
        <f t="shared" si="0"/>
        <v>0</v>
      </c>
      <c r="S40" s="226">
        <f t="shared" si="2"/>
        <v>0</v>
      </c>
      <c r="T40" s="208"/>
      <c r="U40" s="344" t="e">
        <f t="shared" si="3"/>
        <v>#DIV/0!</v>
      </c>
      <c r="V40" s="344">
        <f t="shared" si="4"/>
        <v>0</v>
      </c>
      <c r="W40" s="129"/>
      <c r="X40" s="129"/>
      <c r="Y40" s="207"/>
      <c r="Z40" s="207"/>
    </row>
    <row r="41" spans="1:26" s="206" customFormat="1" x14ac:dyDescent="0.25">
      <c r="A41" s="95"/>
      <c r="B41" s="45"/>
      <c r="C41" s="45"/>
      <c r="D41" s="45"/>
      <c r="E41" s="45"/>
      <c r="F41" s="46"/>
      <c r="G41" s="111">
        <v>0</v>
      </c>
      <c r="H41" s="111">
        <v>0</v>
      </c>
      <c r="I41" s="224">
        <f t="shared" si="1"/>
        <v>0</v>
      </c>
      <c r="J41" s="45"/>
      <c r="K41" s="105"/>
      <c r="L41" s="103"/>
      <c r="M41" s="106">
        <v>0</v>
      </c>
      <c r="N41" s="112">
        <v>0</v>
      </c>
      <c r="O41" s="108">
        <v>0</v>
      </c>
      <c r="P41" s="107">
        <v>0</v>
      </c>
      <c r="Q41" s="109">
        <v>0</v>
      </c>
      <c r="R41" s="228">
        <f t="shared" si="0"/>
        <v>0</v>
      </c>
      <c r="S41" s="226">
        <f t="shared" si="2"/>
        <v>0</v>
      </c>
      <c r="T41" s="129"/>
      <c r="U41" s="344" t="e">
        <f t="shared" si="3"/>
        <v>#DIV/0!</v>
      </c>
      <c r="V41" s="344">
        <f t="shared" si="4"/>
        <v>0</v>
      </c>
      <c r="W41" s="129"/>
      <c r="X41" s="129"/>
      <c r="Y41" s="207"/>
      <c r="Z41" s="207"/>
    </row>
    <row r="42" spans="1:26" s="206" customFormat="1" x14ac:dyDescent="0.25">
      <c r="A42" s="95"/>
      <c r="B42" s="45"/>
      <c r="C42" s="45"/>
      <c r="D42" s="45"/>
      <c r="E42" s="45"/>
      <c r="F42" s="46"/>
      <c r="G42" s="111">
        <v>0</v>
      </c>
      <c r="H42" s="111">
        <v>0</v>
      </c>
      <c r="I42" s="224">
        <f t="shared" si="1"/>
        <v>0</v>
      </c>
      <c r="J42" s="45"/>
      <c r="K42" s="105"/>
      <c r="L42" s="103"/>
      <c r="M42" s="106">
        <v>0</v>
      </c>
      <c r="N42" s="112">
        <v>0</v>
      </c>
      <c r="O42" s="108">
        <v>0</v>
      </c>
      <c r="P42" s="107">
        <v>0</v>
      </c>
      <c r="Q42" s="109">
        <v>0</v>
      </c>
      <c r="R42" s="228">
        <f t="shared" si="0"/>
        <v>0</v>
      </c>
      <c r="S42" s="226">
        <f t="shared" si="2"/>
        <v>0</v>
      </c>
      <c r="T42" s="129"/>
      <c r="U42" s="344" t="e">
        <f t="shared" si="3"/>
        <v>#DIV/0!</v>
      </c>
      <c r="V42" s="344">
        <f t="shared" si="4"/>
        <v>0</v>
      </c>
      <c r="W42" s="129"/>
      <c r="X42" s="129"/>
      <c r="Y42" s="207"/>
      <c r="Z42" s="207"/>
    </row>
    <row r="43" spans="1:26" s="206" customFormat="1" x14ac:dyDescent="0.25">
      <c r="A43" s="95"/>
      <c r="B43" s="45"/>
      <c r="C43" s="45"/>
      <c r="D43" s="45"/>
      <c r="E43" s="46"/>
      <c r="F43" s="46"/>
      <c r="G43" s="111">
        <v>0</v>
      </c>
      <c r="H43" s="111">
        <v>0</v>
      </c>
      <c r="I43" s="224">
        <f t="shared" si="1"/>
        <v>0</v>
      </c>
      <c r="J43" s="45"/>
      <c r="K43" s="105"/>
      <c r="L43" s="103"/>
      <c r="M43" s="106">
        <v>0</v>
      </c>
      <c r="N43" s="112">
        <v>0</v>
      </c>
      <c r="O43" s="108">
        <v>0</v>
      </c>
      <c r="P43" s="107">
        <v>0</v>
      </c>
      <c r="Q43" s="109">
        <v>0</v>
      </c>
      <c r="R43" s="228">
        <f t="shared" si="0"/>
        <v>0</v>
      </c>
      <c r="S43" s="226">
        <f t="shared" si="2"/>
        <v>0</v>
      </c>
      <c r="T43" s="208"/>
      <c r="U43" s="344" t="e">
        <f t="shared" si="3"/>
        <v>#DIV/0!</v>
      </c>
      <c r="V43" s="344">
        <f t="shared" si="4"/>
        <v>0</v>
      </c>
      <c r="W43" s="129"/>
      <c r="X43" s="129"/>
      <c r="Y43" s="207"/>
      <c r="Z43" s="207"/>
    </row>
    <row r="44" spans="1:26" s="206" customFormat="1" ht="15.75" customHeight="1" x14ac:dyDescent="0.25">
      <c r="A44" s="95"/>
      <c r="B44" s="45"/>
      <c r="C44" s="45"/>
      <c r="D44" s="45"/>
      <c r="E44" s="45"/>
      <c r="F44" s="46"/>
      <c r="G44" s="111">
        <v>0</v>
      </c>
      <c r="H44" s="111">
        <v>0</v>
      </c>
      <c r="I44" s="224">
        <f t="shared" si="1"/>
        <v>0</v>
      </c>
      <c r="J44" s="45"/>
      <c r="K44" s="105"/>
      <c r="L44" s="103"/>
      <c r="M44" s="106">
        <v>0</v>
      </c>
      <c r="N44" s="112">
        <v>0</v>
      </c>
      <c r="O44" s="108">
        <v>0</v>
      </c>
      <c r="P44" s="107">
        <v>0</v>
      </c>
      <c r="Q44" s="109">
        <v>0</v>
      </c>
      <c r="R44" s="228">
        <f t="shared" si="0"/>
        <v>0</v>
      </c>
      <c r="S44" s="226">
        <f t="shared" si="2"/>
        <v>0</v>
      </c>
      <c r="T44" s="129"/>
      <c r="U44" s="344" t="e">
        <f t="shared" si="3"/>
        <v>#DIV/0!</v>
      </c>
      <c r="V44" s="344">
        <f t="shared" si="4"/>
        <v>0</v>
      </c>
      <c r="W44" s="129"/>
      <c r="X44" s="129"/>
      <c r="Y44" s="207"/>
      <c r="Z44" s="207"/>
    </row>
    <row r="45" spans="1:26" s="206" customFormat="1" x14ac:dyDescent="0.25">
      <c r="A45" s="95"/>
      <c r="B45" s="45"/>
      <c r="C45" s="45"/>
      <c r="D45" s="45"/>
      <c r="E45" s="45"/>
      <c r="F45" s="46"/>
      <c r="G45" s="111">
        <v>0</v>
      </c>
      <c r="H45" s="111">
        <v>0</v>
      </c>
      <c r="I45" s="224">
        <f t="shared" si="1"/>
        <v>0</v>
      </c>
      <c r="J45" s="45"/>
      <c r="K45" s="105"/>
      <c r="L45" s="103"/>
      <c r="M45" s="106">
        <v>0</v>
      </c>
      <c r="N45" s="112">
        <v>0</v>
      </c>
      <c r="O45" s="108">
        <v>0</v>
      </c>
      <c r="P45" s="107">
        <v>0</v>
      </c>
      <c r="Q45" s="109">
        <v>0</v>
      </c>
      <c r="R45" s="228">
        <f t="shared" si="0"/>
        <v>0</v>
      </c>
      <c r="S45" s="226">
        <f t="shared" si="2"/>
        <v>0</v>
      </c>
      <c r="T45" s="208"/>
      <c r="U45" s="344" t="e">
        <f t="shared" si="3"/>
        <v>#DIV/0!</v>
      </c>
      <c r="V45" s="344">
        <f t="shared" si="4"/>
        <v>0</v>
      </c>
      <c r="W45" s="129"/>
      <c r="X45" s="129"/>
      <c r="Y45" s="207"/>
      <c r="Z45" s="207"/>
    </row>
    <row r="46" spans="1:26" s="206" customFormat="1" x14ac:dyDescent="0.25">
      <c r="A46" s="95"/>
      <c r="B46" s="45"/>
      <c r="C46" s="45"/>
      <c r="D46" s="45"/>
      <c r="E46" s="45"/>
      <c r="F46" s="46"/>
      <c r="G46" s="111">
        <v>0</v>
      </c>
      <c r="H46" s="111">
        <v>0</v>
      </c>
      <c r="I46" s="224">
        <f t="shared" si="1"/>
        <v>0</v>
      </c>
      <c r="J46" s="45"/>
      <c r="K46" s="105"/>
      <c r="L46" s="103"/>
      <c r="M46" s="106">
        <v>0</v>
      </c>
      <c r="N46" s="112">
        <v>0</v>
      </c>
      <c r="O46" s="108">
        <v>0</v>
      </c>
      <c r="P46" s="107">
        <v>0</v>
      </c>
      <c r="Q46" s="109">
        <v>0</v>
      </c>
      <c r="R46" s="228">
        <f t="shared" si="0"/>
        <v>0</v>
      </c>
      <c r="S46" s="226">
        <f t="shared" si="2"/>
        <v>0</v>
      </c>
      <c r="T46" s="208"/>
      <c r="U46" s="344" t="e">
        <f t="shared" si="3"/>
        <v>#DIV/0!</v>
      </c>
      <c r="V46" s="344">
        <f t="shared" si="4"/>
        <v>0</v>
      </c>
      <c r="W46" s="129"/>
      <c r="X46" s="129"/>
      <c r="Y46" s="207"/>
      <c r="Z46" s="207"/>
    </row>
    <row r="47" spans="1:26" s="206" customFormat="1" x14ac:dyDescent="0.25">
      <c r="A47" s="95"/>
      <c r="B47" s="45"/>
      <c r="C47" s="45"/>
      <c r="D47" s="45"/>
      <c r="E47" s="45"/>
      <c r="F47" s="46"/>
      <c r="G47" s="111">
        <v>0</v>
      </c>
      <c r="H47" s="111">
        <v>0</v>
      </c>
      <c r="I47" s="224">
        <f t="shared" ref="I47:I59" si="5">G47+H47</f>
        <v>0</v>
      </c>
      <c r="J47" s="45"/>
      <c r="K47" s="105"/>
      <c r="L47" s="103"/>
      <c r="M47" s="106">
        <v>0</v>
      </c>
      <c r="N47" s="112">
        <v>0</v>
      </c>
      <c r="O47" s="108">
        <v>0</v>
      </c>
      <c r="P47" s="107">
        <v>0</v>
      </c>
      <c r="Q47" s="109">
        <v>0</v>
      </c>
      <c r="R47" s="228">
        <f t="shared" ref="R47:R59" si="6">SUM(N47:Q47)</f>
        <v>0</v>
      </c>
      <c r="S47" s="226">
        <f t="shared" si="2"/>
        <v>0</v>
      </c>
      <c r="T47" s="208"/>
      <c r="U47" s="344" t="e">
        <f t="shared" si="3"/>
        <v>#DIV/0!</v>
      </c>
      <c r="V47" s="344">
        <f t="shared" si="4"/>
        <v>0</v>
      </c>
      <c r="W47" s="129"/>
      <c r="X47" s="129"/>
      <c r="Y47" s="207"/>
      <c r="Z47" s="207"/>
    </row>
    <row r="48" spans="1:26" s="206" customFormat="1" x14ac:dyDescent="0.25">
      <c r="A48" s="95"/>
      <c r="B48" s="45"/>
      <c r="C48" s="45"/>
      <c r="D48" s="45"/>
      <c r="E48" s="45"/>
      <c r="F48" s="46"/>
      <c r="G48" s="111">
        <v>0</v>
      </c>
      <c r="H48" s="111">
        <v>0</v>
      </c>
      <c r="I48" s="224">
        <f t="shared" si="5"/>
        <v>0</v>
      </c>
      <c r="J48" s="45"/>
      <c r="K48" s="105"/>
      <c r="L48" s="103"/>
      <c r="M48" s="106">
        <v>0</v>
      </c>
      <c r="N48" s="112">
        <v>0</v>
      </c>
      <c r="O48" s="108">
        <v>0</v>
      </c>
      <c r="P48" s="107">
        <v>0</v>
      </c>
      <c r="Q48" s="109">
        <v>0</v>
      </c>
      <c r="R48" s="228">
        <f t="shared" si="6"/>
        <v>0</v>
      </c>
      <c r="S48" s="226">
        <f t="shared" si="2"/>
        <v>0</v>
      </c>
      <c r="T48" s="208"/>
      <c r="U48" s="344" t="e">
        <f t="shared" si="3"/>
        <v>#DIV/0!</v>
      </c>
      <c r="V48" s="344">
        <f t="shared" si="4"/>
        <v>0</v>
      </c>
      <c r="W48" s="129"/>
      <c r="X48" s="129"/>
      <c r="Y48" s="207"/>
      <c r="Z48" s="207"/>
    </row>
    <row r="49" spans="1:26" s="206" customFormat="1" x14ac:dyDescent="0.25">
      <c r="A49" s="95"/>
      <c r="B49" s="45"/>
      <c r="C49" s="45"/>
      <c r="D49" s="45"/>
      <c r="E49" s="45"/>
      <c r="F49" s="46"/>
      <c r="G49" s="111">
        <v>0</v>
      </c>
      <c r="H49" s="111">
        <v>0</v>
      </c>
      <c r="I49" s="224">
        <f t="shared" si="5"/>
        <v>0</v>
      </c>
      <c r="J49" s="45"/>
      <c r="K49" s="105"/>
      <c r="L49" s="103"/>
      <c r="M49" s="106">
        <v>0</v>
      </c>
      <c r="N49" s="112">
        <v>0</v>
      </c>
      <c r="O49" s="108">
        <v>0</v>
      </c>
      <c r="P49" s="107">
        <v>0</v>
      </c>
      <c r="Q49" s="109">
        <v>0</v>
      </c>
      <c r="R49" s="228">
        <f t="shared" si="6"/>
        <v>0</v>
      </c>
      <c r="S49" s="226">
        <f t="shared" si="2"/>
        <v>0</v>
      </c>
      <c r="T49" s="208"/>
      <c r="U49" s="344" t="e">
        <f t="shared" si="3"/>
        <v>#DIV/0!</v>
      </c>
      <c r="V49" s="344">
        <f t="shared" si="4"/>
        <v>0</v>
      </c>
      <c r="W49" s="129"/>
      <c r="X49" s="129"/>
      <c r="Y49" s="207"/>
      <c r="Z49" s="207"/>
    </row>
    <row r="50" spans="1:26" s="206" customFormat="1" x14ac:dyDescent="0.25">
      <c r="A50" s="95"/>
      <c r="B50" s="45"/>
      <c r="C50" s="45"/>
      <c r="D50" s="45"/>
      <c r="E50" s="45"/>
      <c r="F50" s="46"/>
      <c r="G50" s="111">
        <v>0</v>
      </c>
      <c r="H50" s="111">
        <v>0</v>
      </c>
      <c r="I50" s="224">
        <f t="shared" si="5"/>
        <v>0</v>
      </c>
      <c r="J50" s="45"/>
      <c r="K50" s="105"/>
      <c r="L50" s="103"/>
      <c r="M50" s="106">
        <v>0</v>
      </c>
      <c r="N50" s="112">
        <v>0</v>
      </c>
      <c r="O50" s="108">
        <v>0</v>
      </c>
      <c r="P50" s="107">
        <v>0</v>
      </c>
      <c r="Q50" s="109">
        <v>0</v>
      </c>
      <c r="R50" s="228">
        <f t="shared" si="6"/>
        <v>0</v>
      </c>
      <c r="S50" s="226">
        <f t="shared" si="2"/>
        <v>0</v>
      </c>
      <c r="T50" s="208"/>
      <c r="U50" s="344" t="e">
        <f t="shared" si="3"/>
        <v>#DIV/0!</v>
      </c>
      <c r="V50" s="344">
        <f t="shared" si="4"/>
        <v>0</v>
      </c>
      <c r="W50" s="129"/>
      <c r="X50" s="129"/>
      <c r="Y50" s="207"/>
      <c r="Z50" s="207"/>
    </row>
    <row r="51" spans="1:26" s="206" customFormat="1" x14ac:dyDescent="0.25">
      <c r="A51" s="95"/>
      <c r="B51" s="45"/>
      <c r="C51" s="45"/>
      <c r="D51" s="45"/>
      <c r="E51" s="45"/>
      <c r="F51" s="46"/>
      <c r="G51" s="111">
        <v>0</v>
      </c>
      <c r="H51" s="111">
        <v>0</v>
      </c>
      <c r="I51" s="224">
        <f t="shared" si="5"/>
        <v>0</v>
      </c>
      <c r="J51" s="45"/>
      <c r="K51" s="105"/>
      <c r="L51" s="103"/>
      <c r="M51" s="106">
        <v>0</v>
      </c>
      <c r="N51" s="112">
        <v>0</v>
      </c>
      <c r="O51" s="108">
        <v>0</v>
      </c>
      <c r="P51" s="107">
        <v>0</v>
      </c>
      <c r="Q51" s="109">
        <v>0</v>
      </c>
      <c r="R51" s="228">
        <f t="shared" si="6"/>
        <v>0</v>
      </c>
      <c r="S51" s="226">
        <f t="shared" si="2"/>
        <v>0</v>
      </c>
      <c r="T51" s="208"/>
      <c r="U51" s="344" t="e">
        <f t="shared" si="3"/>
        <v>#DIV/0!</v>
      </c>
      <c r="V51" s="344">
        <f t="shared" si="4"/>
        <v>0</v>
      </c>
      <c r="W51" s="129"/>
      <c r="X51" s="129"/>
      <c r="Y51" s="207"/>
      <c r="Z51" s="207"/>
    </row>
    <row r="52" spans="1:26" s="206" customFormat="1" x14ac:dyDescent="0.25">
      <c r="A52" s="95"/>
      <c r="B52" s="45"/>
      <c r="C52" s="45"/>
      <c r="D52" s="45"/>
      <c r="E52" s="45"/>
      <c r="F52" s="46"/>
      <c r="G52" s="111">
        <v>0</v>
      </c>
      <c r="H52" s="111">
        <v>0</v>
      </c>
      <c r="I52" s="224">
        <f t="shared" si="5"/>
        <v>0</v>
      </c>
      <c r="J52" s="45"/>
      <c r="K52" s="105"/>
      <c r="L52" s="103"/>
      <c r="M52" s="106">
        <v>0</v>
      </c>
      <c r="N52" s="112">
        <v>0</v>
      </c>
      <c r="O52" s="108">
        <v>0</v>
      </c>
      <c r="P52" s="107">
        <v>0</v>
      </c>
      <c r="Q52" s="109">
        <v>0</v>
      </c>
      <c r="R52" s="228">
        <f t="shared" si="6"/>
        <v>0</v>
      </c>
      <c r="S52" s="226">
        <f t="shared" si="2"/>
        <v>0</v>
      </c>
      <c r="T52" s="208"/>
      <c r="U52" s="344" t="e">
        <f t="shared" si="3"/>
        <v>#DIV/0!</v>
      </c>
      <c r="V52" s="344">
        <f t="shared" si="4"/>
        <v>0</v>
      </c>
      <c r="W52" s="129"/>
      <c r="X52" s="129"/>
      <c r="Y52" s="207"/>
      <c r="Z52" s="207"/>
    </row>
    <row r="53" spans="1:26" s="206" customFormat="1" x14ac:dyDescent="0.25">
      <c r="A53" s="95"/>
      <c r="B53" s="45"/>
      <c r="C53" s="45"/>
      <c r="D53" s="45"/>
      <c r="E53" s="45"/>
      <c r="F53" s="46"/>
      <c r="G53" s="111">
        <v>0</v>
      </c>
      <c r="H53" s="111">
        <v>0</v>
      </c>
      <c r="I53" s="224">
        <f t="shared" si="5"/>
        <v>0</v>
      </c>
      <c r="J53" s="45"/>
      <c r="K53" s="105"/>
      <c r="L53" s="103"/>
      <c r="M53" s="106">
        <v>0</v>
      </c>
      <c r="N53" s="112">
        <v>0</v>
      </c>
      <c r="O53" s="108">
        <v>0</v>
      </c>
      <c r="P53" s="107">
        <v>0</v>
      </c>
      <c r="Q53" s="109">
        <v>0</v>
      </c>
      <c r="R53" s="228">
        <f t="shared" si="6"/>
        <v>0</v>
      </c>
      <c r="S53" s="226">
        <f t="shared" si="2"/>
        <v>0</v>
      </c>
      <c r="T53" s="208"/>
      <c r="U53" s="344" t="e">
        <f t="shared" si="3"/>
        <v>#DIV/0!</v>
      </c>
      <c r="V53" s="344">
        <f t="shared" si="4"/>
        <v>0</v>
      </c>
      <c r="W53" s="129"/>
      <c r="X53" s="129"/>
      <c r="Y53" s="207"/>
      <c r="Z53" s="207"/>
    </row>
    <row r="54" spans="1:26" s="206" customFormat="1" x14ac:dyDescent="0.25">
      <c r="A54" s="95"/>
      <c r="B54" s="45"/>
      <c r="C54" s="45"/>
      <c r="D54" s="45"/>
      <c r="E54" s="45"/>
      <c r="F54" s="46"/>
      <c r="G54" s="111">
        <v>0</v>
      </c>
      <c r="H54" s="111">
        <v>0</v>
      </c>
      <c r="I54" s="224">
        <f t="shared" si="5"/>
        <v>0</v>
      </c>
      <c r="J54" s="45"/>
      <c r="K54" s="105"/>
      <c r="L54" s="103"/>
      <c r="M54" s="106">
        <v>0</v>
      </c>
      <c r="N54" s="112">
        <v>0</v>
      </c>
      <c r="O54" s="108">
        <v>0</v>
      </c>
      <c r="P54" s="107">
        <v>0</v>
      </c>
      <c r="Q54" s="109">
        <v>0</v>
      </c>
      <c r="R54" s="228">
        <f t="shared" si="6"/>
        <v>0</v>
      </c>
      <c r="S54" s="226">
        <f t="shared" si="2"/>
        <v>0</v>
      </c>
      <c r="T54" s="208"/>
      <c r="U54" s="344" t="e">
        <f t="shared" si="3"/>
        <v>#DIV/0!</v>
      </c>
      <c r="V54" s="344">
        <f t="shared" si="4"/>
        <v>0</v>
      </c>
      <c r="W54" s="129"/>
      <c r="X54" s="129"/>
      <c r="Y54" s="207"/>
      <c r="Z54" s="207"/>
    </row>
    <row r="55" spans="1:26" s="206" customFormat="1" x14ac:dyDescent="0.25">
      <c r="A55" s="95"/>
      <c r="B55" s="45"/>
      <c r="C55" s="45"/>
      <c r="D55" s="45"/>
      <c r="E55" s="45"/>
      <c r="F55" s="46"/>
      <c r="G55" s="111">
        <v>0</v>
      </c>
      <c r="H55" s="111">
        <v>0</v>
      </c>
      <c r="I55" s="224">
        <f t="shared" si="5"/>
        <v>0</v>
      </c>
      <c r="J55" s="45"/>
      <c r="K55" s="105"/>
      <c r="L55" s="103"/>
      <c r="M55" s="106">
        <v>0</v>
      </c>
      <c r="N55" s="112">
        <v>0</v>
      </c>
      <c r="O55" s="108">
        <v>0</v>
      </c>
      <c r="P55" s="107">
        <v>0</v>
      </c>
      <c r="Q55" s="109">
        <v>0</v>
      </c>
      <c r="R55" s="228">
        <f t="shared" si="6"/>
        <v>0</v>
      </c>
      <c r="S55" s="226">
        <f t="shared" si="2"/>
        <v>0</v>
      </c>
      <c r="T55" s="208"/>
      <c r="U55" s="344" t="e">
        <f t="shared" si="3"/>
        <v>#DIV/0!</v>
      </c>
      <c r="V55" s="344">
        <f t="shared" si="4"/>
        <v>0</v>
      </c>
      <c r="W55" s="129"/>
      <c r="X55" s="129"/>
      <c r="Y55" s="207"/>
      <c r="Z55" s="207"/>
    </row>
    <row r="56" spans="1:26" s="206" customFormat="1" x14ac:dyDescent="0.25">
      <c r="A56" s="95"/>
      <c r="B56" s="45"/>
      <c r="C56" s="45"/>
      <c r="D56" s="45"/>
      <c r="E56" s="45"/>
      <c r="F56" s="46"/>
      <c r="G56" s="111">
        <v>0</v>
      </c>
      <c r="H56" s="111">
        <v>0</v>
      </c>
      <c r="I56" s="224">
        <f t="shared" si="5"/>
        <v>0</v>
      </c>
      <c r="J56" s="45"/>
      <c r="K56" s="105"/>
      <c r="L56" s="103"/>
      <c r="M56" s="106">
        <v>0</v>
      </c>
      <c r="N56" s="112">
        <v>0</v>
      </c>
      <c r="O56" s="108">
        <v>0</v>
      </c>
      <c r="P56" s="107">
        <v>0</v>
      </c>
      <c r="Q56" s="109">
        <v>0</v>
      </c>
      <c r="R56" s="228">
        <f t="shared" si="6"/>
        <v>0</v>
      </c>
      <c r="S56" s="226">
        <f t="shared" si="2"/>
        <v>0</v>
      </c>
      <c r="T56" s="208"/>
      <c r="U56" s="344" t="e">
        <f t="shared" si="3"/>
        <v>#DIV/0!</v>
      </c>
      <c r="V56" s="344">
        <f t="shared" si="4"/>
        <v>0</v>
      </c>
      <c r="W56" s="129"/>
      <c r="X56" s="129"/>
      <c r="Y56" s="207"/>
      <c r="Z56" s="207"/>
    </row>
    <row r="57" spans="1:26" s="206" customFormat="1" x14ac:dyDescent="0.25">
      <c r="A57" s="95"/>
      <c r="B57" s="45"/>
      <c r="C57" s="45"/>
      <c r="D57" s="45"/>
      <c r="E57" s="45"/>
      <c r="F57" s="46"/>
      <c r="G57" s="111">
        <v>0</v>
      </c>
      <c r="H57" s="111">
        <v>0</v>
      </c>
      <c r="I57" s="224">
        <f t="shared" si="5"/>
        <v>0</v>
      </c>
      <c r="J57" s="45"/>
      <c r="K57" s="105"/>
      <c r="L57" s="103"/>
      <c r="M57" s="106">
        <v>0</v>
      </c>
      <c r="N57" s="112">
        <v>0</v>
      </c>
      <c r="O57" s="108">
        <v>0</v>
      </c>
      <c r="P57" s="107">
        <v>0</v>
      </c>
      <c r="Q57" s="109">
        <v>0</v>
      </c>
      <c r="R57" s="228">
        <f t="shared" si="6"/>
        <v>0</v>
      </c>
      <c r="S57" s="226">
        <f t="shared" si="2"/>
        <v>0</v>
      </c>
      <c r="T57" s="208"/>
      <c r="U57" s="344" t="e">
        <f t="shared" si="3"/>
        <v>#DIV/0!</v>
      </c>
      <c r="V57" s="344">
        <f t="shared" si="4"/>
        <v>0</v>
      </c>
      <c r="W57" s="129"/>
      <c r="X57" s="129"/>
      <c r="Y57" s="207"/>
      <c r="Z57" s="207"/>
    </row>
    <row r="58" spans="1:26" s="206" customFormat="1" x14ac:dyDescent="0.25">
      <c r="A58" s="95"/>
      <c r="B58" s="45"/>
      <c r="C58" s="45"/>
      <c r="D58" s="45"/>
      <c r="E58" s="45"/>
      <c r="F58" s="46"/>
      <c r="G58" s="111">
        <v>0</v>
      </c>
      <c r="H58" s="111">
        <v>0</v>
      </c>
      <c r="I58" s="224">
        <f t="shared" si="5"/>
        <v>0</v>
      </c>
      <c r="J58" s="45"/>
      <c r="K58" s="105"/>
      <c r="L58" s="103"/>
      <c r="M58" s="106">
        <v>0</v>
      </c>
      <c r="N58" s="112">
        <v>0</v>
      </c>
      <c r="O58" s="108">
        <v>0</v>
      </c>
      <c r="P58" s="107">
        <v>0</v>
      </c>
      <c r="Q58" s="109">
        <v>0</v>
      </c>
      <c r="R58" s="228">
        <f t="shared" si="6"/>
        <v>0</v>
      </c>
      <c r="S58" s="226">
        <f t="shared" si="2"/>
        <v>0</v>
      </c>
      <c r="T58" s="208"/>
      <c r="U58" s="344" t="e">
        <f t="shared" si="3"/>
        <v>#DIV/0!</v>
      </c>
      <c r="V58" s="344">
        <f t="shared" si="4"/>
        <v>0</v>
      </c>
      <c r="W58" s="129"/>
      <c r="X58" s="129"/>
      <c r="Y58" s="207"/>
      <c r="Z58" s="207"/>
    </row>
    <row r="59" spans="1:26" s="206" customFormat="1" x14ac:dyDescent="0.25">
      <c r="A59" s="95"/>
      <c r="B59" s="45"/>
      <c r="C59" s="45"/>
      <c r="D59" s="45"/>
      <c r="E59" s="45"/>
      <c r="F59" s="46"/>
      <c r="G59" s="111">
        <v>0</v>
      </c>
      <c r="H59" s="111">
        <v>0</v>
      </c>
      <c r="I59" s="224">
        <f t="shared" si="5"/>
        <v>0</v>
      </c>
      <c r="J59" s="45"/>
      <c r="K59" s="105"/>
      <c r="L59" s="103"/>
      <c r="M59" s="106">
        <v>0</v>
      </c>
      <c r="N59" s="112">
        <v>0</v>
      </c>
      <c r="O59" s="108">
        <v>0</v>
      </c>
      <c r="P59" s="107">
        <v>0</v>
      </c>
      <c r="Q59" s="109">
        <v>0</v>
      </c>
      <c r="R59" s="228">
        <f t="shared" si="6"/>
        <v>0</v>
      </c>
      <c r="S59" s="226">
        <f t="shared" si="2"/>
        <v>0</v>
      </c>
      <c r="T59" s="208"/>
      <c r="U59" s="344" t="e">
        <f t="shared" si="3"/>
        <v>#DIV/0!</v>
      </c>
      <c r="V59" s="344">
        <f t="shared" si="4"/>
        <v>0</v>
      </c>
      <c r="W59" s="129"/>
      <c r="X59" s="129"/>
      <c r="Y59" s="207"/>
      <c r="Z59" s="207"/>
    </row>
    <row r="60" spans="1:26" s="206" customFormat="1" x14ac:dyDescent="0.25">
      <c r="A60" s="95"/>
      <c r="B60" s="45"/>
      <c r="C60" s="45"/>
      <c r="D60" s="45"/>
      <c r="E60" s="46"/>
      <c r="F60" s="46"/>
      <c r="G60" s="111">
        <v>0</v>
      </c>
      <c r="H60" s="111">
        <v>0</v>
      </c>
      <c r="I60" s="224">
        <f t="shared" si="1"/>
        <v>0</v>
      </c>
      <c r="J60" s="45"/>
      <c r="K60" s="105"/>
      <c r="L60" s="103"/>
      <c r="M60" s="106">
        <v>0</v>
      </c>
      <c r="N60" s="112">
        <v>0</v>
      </c>
      <c r="O60" s="108">
        <v>0</v>
      </c>
      <c r="P60" s="107">
        <v>0</v>
      </c>
      <c r="Q60" s="109">
        <v>0</v>
      </c>
      <c r="R60" s="228">
        <f t="shared" si="0"/>
        <v>0</v>
      </c>
      <c r="S60" s="226">
        <f t="shared" si="2"/>
        <v>0</v>
      </c>
      <c r="T60" s="208"/>
      <c r="U60" s="344" t="e">
        <f t="shared" si="3"/>
        <v>#DIV/0!</v>
      </c>
      <c r="V60" s="344">
        <f t="shared" si="4"/>
        <v>0</v>
      </c>
      <c r="W60" s="129"/>
      <c r="X60" s="129"/>
      <c r="Y60" s="207"/>
      <c r="Z60" s="207"/>
    </row>
    <row r="61" spans="1:26" s="206" customFormat="1" x14ac:dyDescent="0.25">
      <c r="A61" s="95"/>
      <c r="B61" s="45"/>
      <c r="C61" s="45"/>
      <c r="D61" s="45"/>
      <c r="E61" s="46"/>
      <c r="F61" s="46"/>
      <c r="G61" s="111">
        <v>0</v>
      </c>
      <c r="H61" s="111">
        <v>0</v>
      </c>
      <c r="I61" s="224">
        <f t="shared" si="1"/>
        <v>0</v>
      </c>
      <c r="J61" s="45"/>
      <c r="K61" s="105"/>
      <c r="L61" s="103"/>
      <c r="M61" s="106">
        <v>0</v>
      </c>
      <c r="N61" s="112">
        <v>0</v>
      </c>
      <c r="O61" s="108">
        <v>0</v>
      </c>
      <c r="P61" s="107">
        <v>0</v>
      </c>
      <c r="Q61" s="109">
        <v>0</v>
      </c>
      <c r="R61" s="228">
        <f t="shared" si="0"/>
        <v>0</v>
      </c>
      <c r="S61" s="226">
        <f t="shared" si="2"/>
        <v>0</v>
      </c>
      <c r="T61" s="208"/>
      <c r="U61" s="344" t="e">
        <f t="shared" si="3"/>
        <v>#DIV/0!</v>
      </c>
      <c r="V61" s="344">
        <f t="shared" si="4"/>
        <v>0</v>
      </c>
      <c r="W61" s="129"/>
      <c r="X61" s="129"/>
      <c r="Y61" s="207"/>
      <c r="Z61" s="207"/>
    </row>
    <row r="62" spans="1:26" s="206" customFormat="1" x14ac:dyDescent="0.25">
      <c r="A62" s="95"/>
      <c r="B62" s="45"/>
      <c r="C62" s="45"/>
      <c r="D62" s="45"/>
      <c r="E62" s="46"/>
      <c r="F62" s="46"/>
      <c r="G62" s="111">
        <v>0</v>
      </c>
      <c r="H62" s="111">
        <v>0</v>
      </c>
      <c r="I62" s="224">
        <f t="shared" si="1"/>
        <v>0</v>
      </c>
      <c r="J62" s="45"/>
      <c r="K62" s="105"/>
      <c r="L62" s="103"/>
      <c r="M62" s="106">
        <v>0</v>
      </c>
      <c r="N62" s="112">
        <v>0</v>
      </c>
      <c r="O62" s="108">
        <v>0</v>
      </c>
      <c r="P62" s="107">
        <v>0</v>
      </c>
      <c r="Q62" s="109">
        <v>0</v>
      </c>
      <c r="R62" s="229">
        <f t="shared" si="0"/>
        <v>0</v>
      </c>
      <c r="S62" s="226">
        <f t="shared" si="2"/>
        <v>0</v>
      </c>
      <c r="T62" s="208"/>
      <c r="U62" s="344" t="e">
        <f t="shared" si="3"/>
        <v>#DIV/0!</v>
      </c>
      <c r="V62" s="344">
        <f t="shared" si="4"/>
        <v>0</v>
      </c>
      <c r="W62" s="129"/>
      <c r="X62" s="129"/>
      <c r="Y62" s="207"/>
      <c r="Z62" s="207"/>
    </row>
    <row r="63" spans="1:26" s="206" customFormat="1" x14ac:dyDescent="0.25">
      <c r="A63" s="96"/>
      <c r="B63" s="98"/>
      <c r="C63" s="45"/>
      <c r="D63" s="45"/>
      <c r="E63" s="46"/>
      <c r="F63" s="46"/>
      <c r="G63" s="111">
        <v>0</v>
      </c>
      <c r="H63" s="111">
        <v>0</v>
      </c>
      <c r="I63" s="224">
        <f t="shared" si="1"/>
        <v>0</v>
      </c>
      <c r="J63" s="45"/>
      <c r="K63" s="105"/>
      <c r="L63" s="103"/>
      <c r="M63" s="106">
        <v>0</v>
      </c>
      <c r="N63" s="112">
        <v>0</v>
      </c>
      <c r="O63" s="108">
        <v>0</v>
      </c>
      <c r="P63" s="107">
        <v>0</v>
      </c>
      <c r="Q63" s="109">
        <v>0</v>
      </c>
      <c r="R63" s="228">
        <f t="shared" si="0"/>
        <v>0</v>
      </c>
      <c r="S63" s="226">
        <f t="shared" si="2"/>
        <v>0</v>
      </c>
      <c r="T63" s="129"/>
      <c r="U63" s="344" t="e">
        <f t="shared" si="3"/>
        <v>#DIV/0!</v>
      </c>
      <c r="V63" s="344">
        <f t="shared" si="4"/>
        <v>0</v>
      </c>
      <c r="W63" s="129"/>
      <c r="X63" s="129"/>
      <c r="Y63" s="207"/>
      <c r="Z63" s="207"/>
    </row>
    <row r="64" spans="1:26" s="206" customFormat="1" x14ac:dyDescent="0.25">
      <c r="A64" s="95"/>
      <c r="B64" s="45"/>
      <c r="C64" s="45"/>
      <c r="D64" s="45"/>
      <c r="E64" s="46"/>
      <c r="F64" s="46"/>
      <c r="G64" s="111">
        <v>0</v>
      </c>
      <c r="H64" s="111">
        <v>0</v>
      </c>
      <c r="I64" s="224">
        <f t="shared" si="1"/>
        <v>0</v>
      </c>
      <c r="J64" s="45"/>
      <c r="K64" s="105"/>
      <c r="L64" s="103"/>
      <c r="M64" s="106">
        <v>0</v>
      </c>
      <c r="N64" s="112">
        <v>0</v>
      </c>
      <c r="O64" s="108">
        <v>0</v>
      </c>
      <c r="P64" s="107">
        <v>0</v>
      </c>
      <c r="Q64" s="109">
        <v>0</v>
      </c>
      <c r="R64" s="228">
        <f t="shared" si="0"/>
        <v>0</v>
      </c>
      <c r="S64" s="226">
        <f t="shared" si="2"/>
        <v>0</v>
      </c>
      <c r="T64" s="208"/>
      <c r="U64" s="344" t="e">
        <f t="shared" si="3"/>
        <v>#DIV/0!</v>
      </c>
      <c r="V64" s="344">
        <f t="shared" si="4"/>
        <v>0</v>
      </c>
      <c r="W64" s="129"/>
      <c r="X64" s="129"/>
      <c r="Y64" s="207"/>
      <c r="Z64" s="207"/>
    </row>
    <row r="65" spans="1:26" s="206" customFormat="1" x14ac:dyDescent="0.25">
      <c r="A65" s="95"/>
      <c r="B65" s="45"/>
      <c r="C65" s="45"/>
      <c r="D65" s="45"/>
      <c r="E65" s="46"/>
      <c r="F65" s="46"/>
      <c r="G65" s="111">
        <v>0</v>
      </c>
      <c r="H65" s="111">
        <v>0</v>
      </c>
      <c r="I65" s="224">
        <f t="shared" si="1"/>
        <v>0</v>
      </c>
      <c r="J65" s="45"/>
      <c r="K65" s="105"/>
      <c r="L65" s="103"/>
      <c r="M65" s="106">
        <v>0</v>
      </c>
      <c r="N65" s="112">
        <v>0</v>
      </c>
      <c r="O65" s="108">
        <v>0</v>
      </c>
      <c r="P65" s="107">
        <v>0</v>
      </c>
      <c r="Q65" s="109">
        <v>0</v>
      </c>
      <c r="R65" s="228">
        <f t="shared" si="0"/>
        <v>0</v>
      </c>
      <c r="S65" s="226">
        <f t="shared" si="2"/>
        <v>0</v>
      </c>
      <c r="T65" s="129"/>
      <c r="U65" s="344" t="e">
        <f t="shared" si="3"/>
        <v>#DIV/0!</v>
      </c>
      <c r="V65" s="344">
        <f t="shared" si="4"/>
        <v>0</v>
      </c>
      <c r="W65" s="129"/>
      <c r="X65" s="129"/>
      <c r="Y65" s="207"/>
      <c r="Z65" s="207"/>
    </row>
    <row r="66" spans="1:26" s="206" customFormat="1" x14ac:dyDescent="0.25">
      <c r="A66" s="95"/>
      <c r="B66" s="45"/>
      <c r="C66" s="45"/>
      <c r="D66" s="45"/>
      <c r="E66" s="46"/>
      <c r="F66" s="46"/>
      <c r="G66" s="111">
        <v>0</v>
      </c>
      <c r="H66" s="111">
        <v>0</v>
      </c>
      <c r="I66" s="224">
        <f t="shared" si="1"/>
        <v>0</v>
      </c>
      <c r="J66" s="45"/>
      <c r="K66" s="105"/>
      <c r="L66" s="103"/>
      <c r="M66" s="106">
        <v>0</v>
      </c>
      <c r="N66" s="112">
        <v>0</v>
      </c>
      <c r="O66" s="108">
        <v>0</v>
      </c>
      <c r="P66" s="107">
        <v>0</v>
      </c>
      <c r="Q66" s="109">
        <v>0</v>
      </c>
      <c r="R66" s="228">
        <f t="shared" si="0"/>
        <v>0</v>
      </c>
      <c r="S66" s="226">
        <f t="shared" si="2"/>
        <v>0</v>
      </c>
      <c r="T66" s="208"/>
      <c r="U66" s="344" t="e">
        <f t="shared" si="3"/>
        <v>#DIV/0!</v>
      </c>
      <c r="V66" s="344">
        <f t="shared" si="4"/>
        <v>0</v>
      </c>
      <c r="W66" s="129"/>
      <c r="X66" s="129"/>
      <c r="Y66" s="207"/>
      <c r="Z66" s="207"/>
    </row>
    <row r="67" spans="1:26" s="206" customFormat="1" x14ac:dyDescent="0.25">
      <c r="A67" s="95"/>
      <c r="B67" s="45"/>
      <c r="C67" s="45"/>
      <c r="D67" s="45"/>
      <c r="E67" s="46"/>
      <c r="F67" s="46"/>
      <c r="G67" s="111">
        <v>0</v>
      </c>
      <c r="H67" s="111">
        <v>0</v>
      </c>
      <c r="I67" s="224">
        <f t="shared" si="1"/>
        <v>0</v>
      </c>
      <c r="J67" s="45"/>
      <c r="K67" s="105"/>
      <c r="L67" s="103"/>
      <c r="M67" s="106">
        <v>0</v>
      </c>
      <c r="N67" s="112">
        <v>0</v>
      </c>
      <c r="O67" s="108">
        <v>0</v>
      </c>
      <c r="P67" s="107">
        <v>0</v>
      </c>
      <c r="Q67" s="109">
        <v>0</v>
      </c>
      <c r="R67" s="228">
        <f t="shared" si="0"/>
        <v>0</v>
      </c>
      <c r="S67" s="226">
        <f t="shared" si="2"/>
        <v>0</v>
      </c>
      <c r="T67" s="208"/>
      <c r="U67" s="344" t="e">
        <f t="shared" si="3"/>
        <v>#DIV/0!</v>
      </c>
      <c r="V67" s="344">
        <f t="shared" si="4"/>
        <v>0</v>
      </c>
      <c r="W67" s="129"/>
      <c r="X67" s="129"/>
      <c r="Y67" s="207"/>
      <c r="Z67" s="207"/>
    </row>
    <row r="68" spans="1:26" s="206" customFormat="1" x14ac:dyDescent="0.25">
      <c r="A68" s="95"/>
      <c r="B68" s="45"/>
      <c r="C68" s="45"/>
      <c r="D68" s="45"/>
      <c r="E68" s="46"/>
      <c r="F68" s="46"/>
      <c r="G68" s="111">
        <v>0</v>
      </c>
      <c r="H68" s="111">
        <v>0</v>
      </c>
      <c r="I68" s="224">
        <f t="shared" si="1"/>
        <v>0</v>
      </c>
      <c r="J68" s="45"/>
      <c r="K68" s="105"/>
      <c r="L68" s="103"/>
      <c r="M68" s="106">
        <v>0</v>
      </c>
      <c r="N68" s="112">
        <v>0</v>
      </c>
      <c r="O68" s="108">
        <v>0</v>
      </c>
      <c r="P68" s="107">
        <v>0</v>
      </c>
      <c r="Q68" s="109">
        <v>0</v>
      </c>
      <c r="R68" s="228">
        <f t="shared" si="0"/>
        <v>0</v>
      </c>
      <c r="S68" s="226">
        <f t="shared" si="2"/>
        <v>0</v>
      </c>
      <c r="T68" s="208"/>
      <c r="U68" s="344" t="e">
        <f t="shared" si="3"/>
        <v>#DIV/0!</v>
      </c>
      <c r="V68" s="344">
        <f t="shared" si="4"/>
        <v>0</v>
      </c>
      <c r="W68" s="129"/>
      <c r="X68" s="129"/>
      <c r="Y68" s="207"/>
      <c r="Z68" s="207"/>
    </row>
    <row r="69" spans="1:26" s="206" customFormat="1" x14ac:dyDescent="0.25">
      <c r="A69" s="95"/>
      <c r="B69" s="45"/>
      <c r="C69" s="45"/>
      <c r="D69" s="45"/>
      <c r="E69" s="46"/>
      <c r="F69" s="46"/>
      <c r="G69" s="111">
        <v>0</v>
      </c>
      <c r="H69" s="111">
        <v>0</v>
      </c>
      <c r="I69" s="224">
        <f t="shared" si="1"/>
        <v>0</v>
      </c>
      <c r="J69" s="45"/>
      <c r="K69" s="105"/>
      <c r="L69" s="103"/>
      <c r="M69" s="106">
        <v>0</v>
      </c>
      <c r="N69" s="112">
        <v>0</v>
      </c>
      <c r="O69" s="108">
        <v>0</v>
      </c>
      <c r="P69" s="107">
        <v>0</v>
      </c>
      <c r="Q69" s="109">
        <v>0</v>
      </c>
      <c r="R69" s="228">
        <f t="shared" si="0"/>
        <v>0</v>
      </c>
      <c r="S69" s="226">
        <f t="shared" si="2"/>
        <v>0</v>
      </c>
      <c r="T69" s="208"/>
      <c r="U69" s="344" t="e">
        <f t="shared" si="3"/>
        <v>#DIV/0!</v>
      </c>
      <c r="V69" s="344">
        <f t="shared" si="4"/>
        <v>0</v>
      </c>
      <c r="W69" s="129"/>
      <c r="X69" s="129"/>
      <c r="Y69" s="207"/>
      <c r="Z69" s="207"/>
    </row>
    <row r="70" spans="1:26" s="206" customFormat="1" x14ac:dyDescent="0.25">
      <c r="A70" s="95"/>
      <c r="B70" s="45"/>
      <c r="C70" s="45"/>
      <c r="D70" s="45"/>
      <c r="E70" s="46"/>
      <c r="F70" s="46"/>
      <c r="G70" s="111">
        <v>0</v>
      </c>
      <c r="H70" s="111">
        <v>0</v>
      </c>
      <c r="I70" s="224">
        <f>G70+H70</f>
        <v>0</v>
      </c>
      <c r="J70" s="45"/>
      <c r="K70" s="105"/>
      <c r="L70" s="103"/>
      <c r="M70" s="106">
        <v>0</v>
      </c>
      <c r="N70" s="112">
        <v>0</v>
      </c>
      <c r="O70" s="108">
        <v>0</v>
      </c>
      <c r="P70" s="107">
        <v>0</v>
      </c>
      <c r="Q70" s="109">
        <v>0</v>
      </c>
      <c r="R70" s="228">
        <f>SUM(N70:Q70)</f>
        <v>0</v>
      </c>
      <c r="S70" s="226">
        <f>IF(I70=0,0,R70/I70)</f>
        <v>0</v>
      </c>
      <c r="T70" s="208"/>
      <c r="U70" s="344" t="e">
        <f t="shared" si="3"/>
        <v>#DIV/0!</v>
      </c>
      <c r="V70" s="344">
        <f t="shared" si="4"/>
        <v>0</v>
      </c>
      <c r="W70" s="129"/>
      <c r="X70" s="129"/>
      <c r="Y70" s="207"/>
      <c r="Z70" s="207"/>
    </row>
    <row r="71" spans="1:26" s="206" customFormat="1" x14ac:dyDescent="0.25">
      <c r="A71" s="95"/>
      <c r="B71" s="45"/>
      <c r="C71" s="45"/>
      <c r="D71" s="45"/>
      <c r="E71" s="46"/>
      <c r="F71" s="46"/>
      <c r="G71" s="111">
        <v>0</v>
      </c>
      <c r="H71" s="111">
        <v>0</v>
      </c>
      <c r="I71" s="224">
        <f>G71+H71</f>
        <v>0</v>
      </c>
      <c r="J71" s="45"/>
      <c r="K71" s="105"/>
      <c r="L71" s="103"/>
      <c r="M71" s="106">
        <v>0</v>
      </c>
      <c r="N71" s="112">
        <v>0</v>
      </c>
      <c r="O71" s="108">
        <v>0</v>
      </c>
      <c r="P71" s="107">
        <v>0</v>
      </c>
      <c r="Q71" s="109">
        <v>0</v>
      </c>
      <c r="R71" s="228">
        <f>SUM(N71:Q71)</f>
        <v>0</v>
      </c>
      <c r="S71" s="226">
        <f>IF(I71=0,0,R71/I71)</f>
        <v>0</v>
      </c>
      <c r="T71" s="208"/>
      <c r="U71" s="344" t="e">
        <f t="shared" si="3"/>
        <v>#DIV/0!</v>
      </c>
      <c r="V71" s="344">
        <f t="shared" si="4"/>
        <v>0</v>
      </c>
      <c r="W71" s="129"/>
      <c r="X71" s="129"/>
      <c r="Y71" s="207"/>
      <c r="Z71" s="207"/>
    </row>
    <row r="72" spans="1:26" s="206" customFormat="1" x14ac:dyDescent="0.25">
      <c r="A72" s="95"/>
      <c r="B72" s="45"/>
      <c r="C72" s="45"/>
      <c r="D72" s="45"/>
      <c r="E72" s="46"/>
      <c r="F72" s="46"/>
      <c r="G72" s="111">
        <v>0</v>
      </c>
      <c r="H72" s="111">
        <v>0</v>
      </c>
      <c r="I72" s="224">
        <f>G72+H72</f>
        <v>0</v>
      </c>
      <c r="J72" s="45"/>
      <c r="K72" s="105"/>
      <c r="L72" s="103"/>
      <c r="M72" s="106">
        <v>0</v>
      </c>
      <c r="N72" s="112">
        <v>0</v>
      </c>
      <c r="O72" s="108">
        <v>0</v>
      </c>
      <c r="P72" s="107">
        <v>0</v>
      </c>
      <c r="Q72" s="109">
        <v>0</v>
      </c>
      <c r="R72" s="228">
        <f>SUM(N72:Q72)</f>
        <v>0</v>
      </c>
      <c r="S72" s="226">
        <f>IF(I72=0,0,R72/I72)</f>
        <v>0</v>
      </c>
      <c r="T72" s="208"/>
      <c r="U72" s="344" t="e">
        <f t="shared" si="3"/>
        <v>#DIV/0!</v>
      </c>
      <c r="V72" s="344">
        <f t="shared" si="4"/>
        <v>0</v>
      </c>
      <c r="W72" s="129"/>
      <c r="X72" s="129"/>
      <c r="Y72" s="207"/>
      <c r="Z72" s="207"/>
    </row>
    <row r="73" spans="1:26" s="206" customFormat="1" x14ac:dyDescent="0.25">
      <c r="A73" s="95"/>
      <c r="B73" s="45"/>
      <c r="C73" s="45"/>
      <c r="D73" s="45"/>
      <c r="E73" s="46"/>
      <c r="F73" s="46"/>
      <c r="G73" s="111">
        <v>0</v>
      </c>
      <c r="H73" s="111">
        <v>0</v>
      </c>
      <c r="I73" s="285">
        <f t="shared" si="1"/>
        <v>0</v>
      </c>
      <c r="J73" s="45"/>
      <c r="K73" s="105"/>
      <c r="L73" s="103"/>
      <c r="M73" s="106">
        <v>0</v>
      </c>
      <c r="N73" s="112">
        <v>0</v>
      </c>
      <c r="O73" s="108">
        <v>0</v>
      </c>
      <c r="P73" s="107">
        <v>0</v>
      </c>
      <c r="Q73" s="109">
        <v>0</v>
      </c>
      <c r="R73" s="286">
        <f>SUM(N73:Q73)</f>
        <v>0</v>
      </c>
      <c r="S73" s="226">
        <f t="shared" si="2"/>
        <v>0</v>
      </c>
      <c r="T73" s="208"/>
      <c r="U73" s="344" t="e">
        <f t="shared" si="3"/>
        <v>#DIV/0!</v>
      </c>
      <c r="V73" s="344">
        <f t="shared" si="4"/>
        <v>0</v>
      </c>
      <c r="W73" s="129"/>
      <c r="X73" s="129"/>
      <c r="Y73" s="207"/>
      <c r="Z73" s="207"/>
    </row>
    <row r="74" spans="1:26" s="206" customFormat="1" ht="13" thickBot="1" x14ac:dyDescent="0.3">
      <c r="A74" s="99"/>
      <c r="B74" s="45"/>
      <c r="C74" s="45"/>
      <c r="D74" s="45"/>
      <c r="E74" s="46"/>
      <c r="F74" s="46"/>
      <c r="G74" s="100"/>
      <c r="H74" s="104"/>
      <c r="I74" s="238"/>
      <c r="J74" s="48"/>
      <c r="K74" s="105"/>
      <c r="L74" s="47"/>
      <c r="M74" s="101"/>
      <c r="N74" s="91"/>
      <c r="O74" s="90"/>
      <c r="P74" s="89"/>
      <c r="Q74" s="92"/>
      <c r="R74" s="209"/>
      <c r="S74" s="210"/>
      <c r="T74" s="208"/>
      <c r="U74" s="129"/>
      <c r="V74" s="129"/>
      <c r="W74" s="129"/>
      <c r="X74" s="129"/>
      <c r="Y74" s="207"/>
      <c r="Z74" s="207"/>
    </row>
    <row r="75" spans="1:26" ht="21" customHeight="1" thickBot="1" x14ac:dyDescent="0.35">
      <c r="A75" s="390" t="s">
        <v>55</v>
      </c>
      <c r="B75" s="391"/>
      <c r="C75" s="392"/>
      <c r="D75" s="391"/>
      <c r="E75" s="211"/>
      <c r="F75" s="212"/>
      <c r="G75" s="230">
        <f>SUM(G17:G74)</f>
        <v>0</v>
      </c>
      <c r="H75" s="231">
        <f>SUM(H17:H74)</f>
        <v>0</v>
      </c>
      <c r="I75" s="232">
        <f>SUM(I17:I69)</f>
        <v>0</v>
      </c>
      <c r="J75" s="233"/>
      <c r="K75" s="234"/>
      <c r="L75" s="235"/>
      <c r="M75" s="231">
        <f t="shared" ref="M75:R75" si="7">SUM(M17:M74)</f>
        <v>0</v>
      </c>
      <c r="N75" s="231">
        <f t="shared" si="7"/>
        <v>0</v>
      </c>
      <c r="O75" s="232">
        <f t="shared" si="7"/>
        <v>0</v>
      </c>
      <c r="P75" s="236">
        <f t="shared" si="7"/>
        <v>0</v>
      </c>
      <c r="Q75" s="231">
        <f t="shared" si="7"/>
        <v>0</v>
      </c>
      <c r="R75" s="237">
        <f t="shared" si="7"/>
        <v>0</v>
      </c>
      <c r="S75" s="320">
        <f t="shared" si="2"/>
        <v>0</v>
      </c>
      <c r="T75" s="213"/>
      <c r="U75" s="214"/>
      <c r="V75" s="214"/>
      <c r="W75" s="214"/>
      <c r="X75" s="214"/>
      <c r="Y75" s="215"/>
      <c r="Z75" s="216"/>
    </row>
    <row r="76" spans="1:26" ht="56.4" customHeight="1" x14ac:dyDescent="0.25">
      <c r="A76" s="393" t="s">
        <v>146</v>
      </c>
      <c r="B76" s="393"/>
      <c r="C76" s="393"/>
      <c r="D76" s="393"/>
      <c r="E76" s="217"/>
      <c r="F76" s="217"/>
      <c r="G76" s="294" t="s">
        <v>134</v>
      </c>
      <c r="H76" s="295" t="s">
        <v>128</v>
      </c>
      <c r="I76" s="295" t="s">
        <v>129</v>
      </c>
      <c r="J76" s="217"/>
      <c r="K76" s="218"/>
      <c r="L76" s="219"/>
      <c r="M76" s="219"/>
      <c r="N76" s="219"/>
      <c r="O76" s="219"/>
      <c r="P76" s="219"/>
      <c r="Q76" s="219"/>
      <c r="R76" s="220"/>
      <c r="S76" s="220"/>
      <c r="T76" s="220"/>
      <c r="U76" s="220"/>
      <c r="V76" s="220"/>
      <c r="Y76" s="163"/>
      <c r="Z76" s="163"/>
    </row>
    <row r="77" spans="1:26" ht="12.75" customHeight="1" x14ac:dyDescent="0.25">
      <c r="E77" s="50"/>
      <c r="F77" s="50"/>
      <c r="H77" s="50"/>
      <c r="I77" s="50"/>
      <c r="J77" s="50"/>
      <c r="K77" s="221" t="s">
        <v>56</v>
      </c>
      <c r="L77" s="221"/>
      <c r="M77" s="221"/>
      <c r="N77" s="221"/>
      <c r="O77" s="221"/>
      <c r="U77" s="159"/>
      <c r="V77" s="159"/>
      <c r="Y77" s="163"/>
      <c r="Z77" s="163"/>
    </row>
    <row r="78" spans="1:26" ht="12.75" customHeight="1" x14ac:dyDescent="0.25">
      <c r="A78" s="50"/>
      <c r="B78" s="50"/>
      <c r="C78" s="50"/>
      <c r="D78" s="50"/>
      <c r="E78" s="50"/>
      <c r="F78" s="50"/>
      <c r="H78" s="50"/>
      <c r="I78" s="50"/>
      <c r="J78" s="50"/>
      <c r="K78" s="113"/>
      <c r="L78" s="161"/>
      <c r="M78" s="161"/>
      <c r="N78" s="161"/>
      <c r="O78" s="161"/>
      <c r="U78" s="50"/>
      <c r="V78" s="50"/>
    </row>
    <row r="79" spans="1:26" ht="15" customHeight="1" x14ac:dyDescent="0.25">
      <c r="A79" s="402" t="s">
        <v>121</v>
      </c>
      <c r="B79" s="402"/>
      <c r="C79" s="402"/>
      <c r="D79" s="402"/>
      <c r="E79" s="50"/>
      <c r="F79" s="50"/>
      <c r="H79" s="50"/>
      <c r="I79" s="50"/>
      <c r="J79" s="50"/>
      <c r="K79" s="113"/>
      <c r="L79" s="161"/>
      <c r="M79" s="161"/>
      <c r="N79" s="161"/>
      <c r="O79" s="161"/>
      <c r="S79" s="339" t="s">
        <v>152</v>
      </c>
      <c r="U79" s="50"/>
      <c r="V79" s="50"/>
    </row>
    <row r="80" spans="1:26" ht="12.75" customHeight="1" x14ac:dyDescent="0.25">
      <c r="A80" s="51"/>
      <c r="B80" s="51"/>
      <c r="C80" s="51"/>
      <c r="D80" s="51"/>
      <c r="E80" s="51"/>
      <c r="F80" s="51"/>
      <c r="H80" s="51"/>
      <c r="I80" s="51"/>
      <c r="J80" s="51"/>
      <c r="K80" s="113"/>
      <c r="L80" s="161"/>
      <c r="M80" s="161"/>
      <c r="N80" s="161"/>
      <c r="O80" s="161"/>
      <c r="U80" s="50"/>
      <c r="V80" s="50"/>
    </row>
    <row r="81" spans="1:25" ht="12.75" customHeight="1" x14ac:dyDescent="0.25">
      <c r="A81" s="403"/>
      <c r="B81" s="403"/>
      <c r="C81" s="403"/>
      <c r="D81" s="403"/>
      <c r="E81" s="50"/>
      <c r="F81" s="50"/>
      <c r="H81" s="50"/>
      <c r="I81" s="50"/>
      <c r="J81" s="50"/>
      <c r="K81" s="113"/>
      <c r="L81" s="161"/>
      <c r="M81" s="161"/>
      <c r="N81" s="161"/>
      <c r="O81" s="161"/>
      <c r="U81" s="50"/>
      <c r="V81" s="50"/>
    </row>
    <row r="82" spans="1:25" ht="6.75" customHeight="1" x14ac:dyDescent="0.3">
      <c r="A82" s="164"/>
      <c r="B82" s="164"/>
      <c r="C82" s="164"/>
      <c r="D82" s="164"/>
      <c r="E82" s="164"/>
      <c r="F82" s="164"/>
      <c r="H82" s="164"/>
      <c r="I82" s="164"/>
      <c r="J82" s="164"/>
      <c r="K82" s="164"/>
      <c r="L82" s="164"/>
      <c r="M82" s="164"/>
      <c r="N82" s="164"/>
      <c r="O82" s="164"/>
      <c r="U82" s="164"/>
      <c r="V82" s="164"/>
      <c r="W82" s="164"/>
      <c r="X82" s="164"/>
      <c r="Y82" s="222"/>
    </row>
    <row r="83" spans="1:25" x14ac:dyDescent="0.25">
      <c r="L83" s="223" t="s">
        <v>8</v>
      </c>
      <c r="M83" s="223"/>
      <c r="N83" s="223"/>
      <c r="O83" s="223"/>
      <c r="P83" s="223"/>
      <c r="Q83" s="399"/>
      <c r="R83" s="399"/>
      <c r="S83" s="163"/>
    </row>
  </sheetData>
  <sheetProtection password="CF9F" sheet="1" insertRows="0" deleteRows="0" selectLockedCells="1"/>
  <protectedRanges>
    <protectedRange password="CF9F" sqref="R17:R73" name="Range1"/>
    <protectedRange password="CF9F" sqref="S75 S17:S73" name="Range1_1"/>
  </protectedRanges>
  <mergeCells count="31">
    <mergeCell ref="A7:D7"/>
    <mergeCell ref="H4:K4"/>
    <mergeCell ref="A4:D4"/>
    <mergeCell ref="A5:D5"/>
    <mergeCell ref="A6:D6"/>
    <mergeCell ref="R5:S5"/>
    <mergeCell ref="O5:P5"/>
    <mergeCell ref="O7:P7"/>
    <mergeCell ref="H5:I5"/>
    <mergeCell ref="H6:M6"/>
    <mergeCell ref="Q83:R83"/>
    <mergeCell ref="O12:R12"/>
    <mergeCell ref="O13:R13"/>
    <mergeCell ref="O9:P9"/>
    <mergeCell ref="A79:D79"/>
    <mergeCell ref="A9:D9"/>
    <mergeCell ref="E13:H13"/>
    <mergeCell ref="A81:D81"/>
    <mergeCell ref="A12:D12"/>
    <mergeCell ref="E10:L10"/>
    <mergeCell ref="A11:D11"/>
    <mergeCell ref="E12:K12"/>
    <mergeCell ref="A10:D10"/>
    <mergeCell ref="A15:B15"/>
    <mergeCell ref="E8:F8"/>
    <mergeCell ref="A75:D75"/>
    <mergeCell ref="A76:D76"/>
    <mergeCell ref="A13:D13"/>
    <mergeCell ref="E9:L9"/>
    <mergeCell ref="H8:K8"/>
    <mergeCell ref="A8:D8"/>
  </mergeCells>
  <phoneticPr fontId="0" type="noConversion"/>
  <dataValidations count="5">
    <dataValidation type="list" allowBlank="1" showInputMessage="1" showErrorMessage="1" sqref="F39:F74 F17:F37" xr:uid="{00000000-0002-0000-0100-000000000000}">
      <formula1>TYPE</formula1>
    </dataValidation>
    <dataValidation type="list" allowBlank="1" showInputMessage="1" showErrorMessage="1" sqref="J16:J37 J39:J74" xr:uid="{00000000-0002-0000-0100-000001000000}">
      <formula1>Contract</formula1>
    </dataValidation>
    <dataValidation type="list" allowBlank="1" showInputMessage="1" showErrorMessage="1" sqref="E39:E74 E17:E37" xr:uid="{00000000-0002-0000-0100-000002000000}">
      <formula1>subcontractororsupplier</formula1>
    </dataValidation>
    <dataValidation type="list" allowBlank="1" showInputMessage="1" showErrorMessage="1" sqref="C38:C74 C16:C36" xr:uid="{00000000-0002-0000-0100-000003000000}">
      <formula1>TIER</formula1>
    </dataValidation>
    <dataValidation type="list" allowBlank="1" showInputMessage="1" showErrorMessage="1" sqref="H8" xr:uid="{00000000-0002-0000-0100-000004000000}">
      <formula1>PERIOD</formula1>
    </dataValidation>
  </dataValidations>
  <pageMargins left="0.25" right="0" top="0" bottom="0" header="0.5" footer="0.5"/>
  <pageSetup paperSize="3" scale="67" orientation="landscape" r:id="rId1"/>
  <headerFooter alignWithMargins="0">
    <oddFooter xml:space="preserve">&amp;RRevised: February 2016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88"/>
  <sheetViews>
    <sheetView zoomScaleNormal="100" workbookViewId="0">
      <pane xSplit="3" ySplit="16" topLeftCell="D75" activePane="bottomRight" state="frozen"/>
      <selection activeCell="W15" sqref="W15"/>
      <selection pane="topRight" activeCell="W15" sqref="W15"/>
      <selection pane="bottomLeft" activeCell="W15" sqref="W15"/>
      <selection pane="bottomRight" activeCell="N9" sqref="N9"/>
    </sheetView>
  </sheetViews>
  <sheetFormatPr defaultColWidth="9.08984375" defaultRowHeight="12.5" x14ac:dyDescent="0.25"/>
  <cols>
    <col min="1" max="1" width="24.6328125" style="54" bestFit="1" customWidth="1"/>
    <col min="2" max="2" width="16.6328125" style="54" bestFit="1" customWidth="1"/>
    <col min="3" max="3" width="21.36328125" style="54" customWidth="1"/>
    <col min="4" max="4" width="14" style="54" bestFit="1" customWidth="1"/>
    <col min="5" max="5" width="12.453125" style="54" bestFit="1" customWidth="1"/>
    <col min="6" max="6" width="8.453125" style="54" bestFit="1" customWidth="1"/>
    <col min="7" max="7" width="11.36328125" style="54" customWidth="1"/>
    <col min="8" max="8" width="9.08984375" style="54"/>
    <col min="9" max="9" width="9.90625" style="54" customWidth="1"/>
    <col min="10" max="11" width="9.08984375" style="54"/>
    <col min="12" max="12" width="8" style="54" customWidth="1"/>
    <col min="13" max="14" width="9.08984375" style="54"/>
    <col min="15" max="15" width="10.6328125" style="54" customWidth="1"/>
    <col min="16" max="23" width="9.08984375" style="54"/>
    <col min="24" max="25" width="9.08984375" style="152"/>
    <col min="26" max="26" width="10.6328125" style="54" customWidth="1"/>
    <col min="27" max="16384" width="9.08984375" style="54"/>
  </cols>
  <sheetData>
    <row r="1" spans="1:27" ht="18" x14ac:dyDescent="0.4">
      <c r="A1" s="151"/>
      <c r="B1" s="151"/>
    </row>
    <row r="2" spans="1:27" ht="18" x14ac:dyDescent="0.4">
      <c r="A2" s="151"/>
      <c r="B2" s="151"/>
    </row>
    <row r="3" spans="1:27" ht="19.5" thickBot="1" x14ac:dyDescent="0.5">
      <c r="A3" s="153" t="s">
        <v>60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pans="1:27" ht="8.25" customHeight="1" x14ac:dyDescent="0.25">
      <c r="A4" s="443"/>
      <c r="B4" s="441"/>
      <c r="C4" s="441"/>
      <c r="D4" s="240"/>
      <c r="E4" s="240"/>
      <c r="F4" s="241"/>
      <c r="G4" s="239"/>
      <c r="H4" s="415"/>
      <c r="I4" s="415"/>
      <c r="J4" s="415"/>
      <c r="K4" s="415"/>
      <c r="L4" s="415"/>
      <c r="M4" s="415"/>
      <c r="N4" s="415"/>
      <c r="O4" s="416"/>
      <c r="P4" s="441"/>
      <c r="Q4" s="441"/>
      <c r="R4" s="441"/>
      <c r="S4" s="441"/>
      <c r="T4" s="441"/>
      <c r="U4" s="442"/>
      <c r="V4" s="114"/>
      <c r="W4" s="155"/>
      <c r="X4" s="242"/>
      <c r="Y4" s="243"/>
    </row>
    <row r="5" spans="1:27" ht="12.75" customHeight="1" x14ac:dyDescent="0.35">
      <c r="A5" s="434" t="s">
        <v>7</v>
      </c>
      <c r="B5" s="435"/>
      <c r="C5" s="435"/>
      <c r="D5" s="244"/>
      <c r="E5" s="244"/>
      <c r="F5" s="244"/>
      <c r="G5" s="302" t="s">
        <v>87</v>
      </c>
      <c r="H5" s="303"/>
      <c r="I5" s="303"/>
      <c r="J5" s="365" t="s">
        <v>147</v>
      </c>
      <c r="K5" s="365"/>
      <c r="L5" s="303"/>
      <c r="M5" s="303"/>
      <c r="N5" s="303"/>
      <c r="O5" s="87"/>
      <c r="P5" s="384" t="s">
        <v>149</v>
      </c>
      <c r="Q5" s="385"/>
      <c r="R5" s="385"/>
      <c r="S5" s="299"/>
      <c r="T5" s="432"/>
      <c r="U5" s="433"/>
      <c r="V5" s="55"/>
      <c r="W5" s="451" t="s">
        <v>18</v>
      </c>
      <c r="X5" s="452"/>
      <c r="Y5" s="453"/>
    </row>
    <row r="6" spans="1:27" ht="12.75" customHeight="1" x14ac:dyDescent="0.35">
      <c r="A6" s="434" t="str">
        <f>'REPORT 1 - EFFORT REPORT'!A6:E6</f>
        <v>Office of Business &amp; Finance</v>
      </c>
      <c r="B6" s="435"/>
      <c r="C6" s="435"/>
      <c r="D6" s="244"/>
      <c r="E6" s="244"/>
      <c r="F6" s="244"/>
      <c r="G6" s="302" t="s">
        <v>107</v>
      </c>
      <c r="H6" s="303"/>
      <c r="I6" s="303"/>
      <c r="J6" s="365"/>
      <c r="K6" s="365"/>
      <c r="L6" s="365"/>
      <c r="M6" s="365"/>
      <c r="N6" s="365"/>
      <c r="O6" s="445"/>
      <c r="P6" s="429"/>
      <c r="Q6" s="429"/>
      <c r="R6" s="429"/>
      <c r="S6" s="429"/>
      <c r="T6" s="429"/>
      <c r="U6" s="430"/>
      <c r="V6" s="58"/>
      <c r="W6" s="454" t="s">
        <v>9</v>
      </c>
      <c r="X6" s="455"/>
      <c r="Y6" s="160">
        <v>39370</v>
      </c>
    </row>
    <row r="7" spans="1:27" ht="12.75" customHeight="1" x14ac:dyDescent="0.25">
      <c r="A7" s="434" t="s">
        <v>64</v>
      </c>
      <c r="B7" s="435"/>
      <c r="C7" s="435"/>
      <c r="D7" s="244"/>
      <c r="E7" s="244"/>
      <c r="F7" s="244"/>
      <c r="G7" s="85"/>
      <c r="N7" s="53"/>
      <c r="O7" s="87"/>
      <c r="P7" s="384" t="s">
        <v>148</v>
      </c>
      <c r="Q7" s="385"/>
      <c r="R7" s="385"/>
      <c r="S7" s="385"/>
      <c r="T7" s="432"/>
      <c r="U7" s="433"/>
      <c r="V7" s="55"/>
      <c r="W7" s="454" t="s">
        <v>10</v>
      </c>
      <c r="X7" s="455"/>
      <c r="Y7" s="160">
        <v>39097</v>
      </c>
    </row>
    <row r="8" spans="1:27" ht="14.4" customHeight="1" x14ac:dyDescent="0.35">
      <c r="A8" s="434" t="s">
        <v>11</v>
      </c>
      <c r="B8" s="435"/>
      <c r="C8" s="435"/>
      <c r="D8" s="244"/>
      <c r="E8" s="244"/>
      <c r="F8" s="244"/>
      <c r="G8" s="86" t="s">
        <v>37</v>
      </c>
      <c r="I8" s="53"/>
      <c r="J8" s="365" t="s">
        <v>39</v>
      </c>
      <c r="K8" s="365"/>
      <c r="L8" s="365"/>
      <c r="M8" s="365"/>
      <c r="N8" s="331">
        <v>2023</v>
      </c>
      <c r="O8" s="62"/>
      <c r="P8" s="429"/>
      <c r="Q8" s="429"/>
      <c r="R8" s="429"/>
      <c r="S8" s="429"/>
      <c r="T8" s="429"/>
      <c r="U8" s="430"/>
      <c r="V8" s="58"/>
      <c r="W8" s="454" t="s">
        <v>12</v>
      </c>
      <c r="X8" s="455"/>
      <c r="Y8" s="160">
        <v>39187</v>
      </c>
    </row>
    <row r="9" spans="1:27" ht="12.75" customHeight="1" x14ac:dyDescent="0.25">
      <c r="A9" s="363" t="str">
        <f>'REPORT 1 - EFFORT REPORT'!A9:E9</f>
        <v>Web: http://case.edu/busfin/</v>
      </c>
      <c r="B9" s="364"/>
      <c r="C9" s="364"/>
      <c r="D9" s="130"/>
      <c r="E9" s="130"/>
      <c r="F9" s="130"/>
      <c r="G9" s="332" t="s">
        <v>66</v>
      </c>
      <c r="H9" s="334"/>
      <c r="I9" s="335"/>
      <c r="J9" s="334"/>
      <c r="K9" s="334"/>
      <c r="L9" s="334"/>
      <c r="M9" s="334"/>
      <c r="N9" s="334"/>
      <c r="O9" s="333"/>
      <c r="P9" s="385"/>
      <c r="Q9" s="385"/>
      <c r="R9" s="385"/>
      <c r="S9" s="385"/>
      <c r="T9" s="385"/>
      <c r="U9" s="444"/>
      <c r="V9" s="55"/>
      <c r="W9" s="454" t="s">
        <v>13</v>
      </c>
      <c r="X9" s="455"/>
      <c r="Y9" s="245">
        <v>39278</v>
      </c>
      <c r="Z9" s="166"/>
    </row>
    <row r="10" spans="1:27" ht="15.75" customHeight="1" thickBot="1" x14ac:dyDescent="0.3">
      <c r="A10" s="436" t="s">
        <v>14</v>
      </c>
      <c r="B10" s="437"/>
      <c r="C10" s="437"/>
      <c r="D10" s="246"/>
      <c r="E10" s="246"/>
      <c r="F10" s="246"/>
      <c r="G10" s="336" t="s">
        <v>67</v>
      </c>
      <c r="H10" s="336"/>
      <c r="I10" s="336"/>
      <c r="J10" s="336"/>
      <c r="K10" s="336"/>
      <c r="L10" s="336"/>
      <c r="M10" s="336"/>
      <c r="N10" s="337"/>
      <c r="O10" s="338"/>
      <c r="P10" s="93"/>
      <c r="Q10" s="93"/>
      <c r="R10" s="93"/>
      <c r="S10" s="93"/>
      <c r="T10" s="93"/>
      <c r="U10" s="63"/>
      <c r="V10" s="247"/>
      <c r="W10" s="456"/>
      <c r="X10" s="399"/>
      <c r="Y10" s="248"/>
    </row>
    <row r="11" spans="1:27" ht="7.5" customHeight="1" x14ac:dyDescent="0.25">
      <c r="A11" s="414"/>
      <c r="B11" s="415"/>
      <c r="C11" s="415"/>
      <c r="D11" s="156"/>
      <c r="E11" s="156"/>
      <c r="F11" s="157"/>
      <c r="G11" s="114"/>
      <c r="H11" s="114"/>
      <c r="I11" s="114"/>
      <c r="J11" s="114"/>
      <c r="K11" s="114"/>
      <c r="L11" s="114"/>
      <c r="M11" s="114"/>
      <c r="N11" s="114"/>
      <c r="O11" s="296"/>
      <c r="P11" s="157"/>
      <c r="Q11" s="443"/>
      <c r="R11" s="441"/>
      <c r="S11" s="441"/>
      <c r="T11" s="441"/>
      <c r="U11" s="442"/>
      <c r="V11" s="114"/>
      <c r="W11" s="156"/>
      <c r="X11" s="242"/>
      <c r="Y11" s="249"/>
    </row>
    <row r="12" spans="1:27" ht="12.75" customHeight="1" x14ac:dyDescent="0.25">
      <c r="A12" s="357" t="s">
        <v>143</v>
      </c>
      <c r="B12" s="358"/>
      <c r="C12" s="411"/>
      <c r="D12" s="53"/>
      <c r="E12" s="53"/>
      <c r="F12" s="53"/>
      <c r="G12" s="52" t="s">
        <v>119</v>
      </c>
      <c r="H12" s="53"/>
      <c r="I12" s="53"/>
      <c r="J12" s="53"/>
      <c r="K12" s="53"/>
      <c r="L12" s="53"/>
      <c r="M12" s="53"/>
      <c r="N12" s="53"/>
      <c r="O12" s="87"/>
      <c r="Q12" s="363" t="s">
        <v>120</v>
      </c>
      <c r="R12" s="458"/>
      <c r="S12" s="458"/>
      <c r="T12" s="458"/>
      <c r="U12" s="459"/>
      <c r="V12" s="250"/>
      <c r="W12" s="53"/>
      <c r="X12" s="167"/>
      <c r="Y12" s="163"/>
    </row>
    <row r="13" spans="1:27" ht="15.75" customHeight="1" thickBot="1" x14ac:dyDescent="0.3">
      <c r="A13" s="394" t="s">
        <v>104</v>
      </c>
      <c r="B13" s="395"/>
      <c r="C13" s="396"/>
      <c r="D13" s="131"/>
      <c r="E13" s="131"/>
      <c r="F13" s="131"/>
      <c r="G13" s="49" t="s">
        <v>15</v>
      </c>
      <c r="H13" s="44"/>
      <c r="I13" s="44"/>
      <c r="J13" s="44"/>
      <c r="K13" s="44"/>
      <c r="L13" s="44"/>
      <c r="M13" s="44"/>
      <c r="N13" s="44"/>
      <c r="O13" s="88"/>
      <c r="Q13" s="347" t="s">
        <v>111</v>
      </c>
      <c r="R13" s="348"/>
      <c r="S13" s="348"/>
      <c r="T13" s="348"/>
      <c r="U13" s="349"/>
      <c r="V13" s="52"/>
      <c r="W13" s="114"/>
      <c r="X13" s="165"/>
      <c r="Y13" s="163"/>
    </row>
    <row r="14" spans="1:27" ht="12.75" customHeight="1" thickBot="1" x14ac:dyDescent="0.3">
      <c r="A14" s="53"/>
      <c r="B14" s="53"/>
      <c r="C14" s="53"/>
      <c r="D14" s="53"/>
      <c r="E14" s="53"/>
      <c r="F14" s="53"/>
      <c r="G14" s="53"/>
      <c r="H14" s="114"/>
      <c r="I14" s="114"/>
      <c r="J14" s="114"/>
      <c r="K14" s="114"/>
      <c r="L14" s="251"/>
      <c r="M14" s="251"/>
      <c r="N14" s="251"/>
      <c r="O14" s="251"/>
      <c r="P14" s="251"/>
      <c r="Q14" s="251"/>
      <c r="R14" s="251"/>
      <c r="S14" s="114"/>
      <c r="T14" s="114"/>
      <c r="U14" s="114"/>
      <c r="V14" s="114"/>
      <c r="W14" s="114"/>
      <c r="X14" s="165"/>
    </row>
    <row r="15" spans="1:27" ht="48.5" thickBot="1" x14ac:dyDescent="0.3">
      <c r="A15" s="418" t="s">
        <v>42</v>
      </c>
      <c r="B15" s="419"/>
      <c r="C15" s="76"/>
      <c r="D15" s="76" t="s">
        <v>43</v>
      </c>
      <c r="E15" s="76" t="s">
        <v>58</v>
      </c>
      <c r="F15" s="76" t="s">
        <v>133</v>
      </c>
      <c r="G15" s="76" t="s">
        <v>59</v>
      </c>
      <c r="H15" s="420" t="s">
        <v>44</v>
      </c>
      <c r="I15" s="421"/>
      <c r="J15" s="420" t="s">
        <v>136</v>
      </c>
      <c r="K15" s="421"/>
      <c r="L15" s="420" t="s">
        <v>45</v>
      </c>
      <c r="M15" s="421"/>
      <c r="N15" s="420" t="s">
        <v>137</v>
      </c>
      <c r="O15" s="421"/>
      <c r="P15" s="420" t="s">
        <v>138</v>
      </c>
      <c r="Q15" s="421"/>
      <c r="R15" s="448" t="s">
        <v>46</v>
      </c>
      <c r="S15" s="449"/>
      <c r="T15" s="446" t="s">
        <v>139</v>
      </c>
      <c r="U15" s="447"/>
      <c r="V15" s="446" t="s">
        <v>47</v>
      </c>
      <c r="W15" s="457"/>
      <c r="X15" s="306" t="s">
        <v>48</v>
      </c>
      <c r="Y15" s="307" t="s">
        <v>49</v>
      </c>
      <c r="Z15" s="287" t="s">
        <v>125</v>
      </c>
      <c r="AA15" s="308" t="s">
        <v>126</v>
      </c>
    </row>
    <row r="16" spans="1:27" ht="14" thickBot="1" x14ac:dyDescent="0.3">
      <c r="A16" s="318" t="s">
        <v>61</v>
      </c>
      <c r="B16" s="319" t="s">
        <v>50</v>
      </c>
      <c r="C16" s="252" t="s">
        <v>51</v>
      </c>
      <c r="D16" s="252" t="s">
        <v>132</v>
      </c>
      <c r="E16" s="252" t="s">
        <v>52</v>
      </c>
      <c r="F16" s="252" t="s">
        <v>2</v>
      </c>
      <c r="G16" s="252" t="s">
        <v>52</v>
      </c>
      <c r="H16" s="253" t="s">
        <v>53</v>
      </c>
      <c r="I16" s="254" t="s">
        <v>54</v>
      </c>
      <c r="J16" s="255" t="s">
        <v>53</v>
      </c>
      <c r="K16" s="254" t="s">
        <v>54</v>
      </c>
      <c r="L16" s="255" t="s">
        <v>53</v>
      </c>
      <c r="M16" s="254" t="s">
        <v>54</v>
      </c>
      <c r="N16" s="253" t="s">
        <v>53</v>
      </c>
      <c r="O16" s="254" t="s">
        <v>54</v>
      </c>
      <c r="P16" s="253" t="s">
        <v>53</v>
      </c>
      <c r="Q16" s="254" t="s">
        <v>54</v>
      </c>
      <c r="R16" s="256" t="s">
        <v>53</v>
      </c>
      <c r="S16" s="257" t="s">
        <v>54</v>
      </c>
      <c r="T16" s="253" t="s">
        <v>53</v>
      </c>
      <c r="U16" s="254" t="s">
        <v>54</v>
      </c>
      <c r="V16" s="293" t="s">
        <v>53</v>
      </c>
      <c r="W16" s="312" t="s">
        <v>54</v>
      </c>
      <c r="X16" s="309"/>
      <c r="Y16" s="310"/>
      <c r="Z16" s="289"/>
      <c r="AA16" s="311"/>
    </row>
    <row r="17" spans="1:27" ht="14" thickBot="1" x14ac:dyDescent="0.3">
      <c r="A17" s="258"/>
      <c r="B17" s="259"/>
      <c r="C17" s="118"/>
      <c r="D17" s="118"/>
      <c r="E17" s="118"/>
      <c r="F17" s="118"/>
      <c r="G17" s="118"/>
      <c r="H17" s="118"/>
      <c r="I17" s="260"/>
      <c r="J17" s="118"/>
      <c r="K17" s="118"/>
      <c r="L17" s="118"/>
      <c r="M17" s="118"/>
      <c r="N17" s="118"/>
      <c r="O17" s="260"/>
      <c r="P17" s="118"/>
      <c r="Q17" s="118"/>
      <c r="R17" s="270">
        <f>H17+J17+L17+N17+P17</f>
        <v>0</v>
      </c>
      <c r="S17" s="270">
        <f>I17+K17+M17+O17+Q17</f>
        <v>0</v>
      </c>
      <c r="T17" s="118"/>
      <c r="U17" s="261"/>
      <c r="V17" s="292">
        <f>R17+T17</f>
        <v>0</v>
      </c>
      <c r="W17" s="291">
        <f>S17+U17</f>
        <v>0</v>
      </c>
      <c r="X17" s="290">
        <f>IF(V17=0,0,(R17+S17+U17)/(V17+W17))</f>
        <v>0</v>
      </c>
      <c r="Y17" s="276">
        <f>IF(W17=0,0,(S17+U17)/(V17+W17))</f>
        <v>0</v>
      </c>
      <c r="Z17" s="289"/>
      <c r="AA17" s="290">
        <f>IF(V17+W17=0,0,(Z17/(V17+W17)))</f>
        <v>0</v>
      </c>
    </row>
    <row r="18" spans="1:27" ht="14" thickBot="1" x14ac:dyDescent="0.3">
      <c r="A18" s="120"/>
      <c r="B18" s="124"/>
      <c r="C18" s="65"/>
      <c r="D18" s="65"/>
      <c r="E18" s="65"/>
      <c r="F18" s="65"/>
      <c r="G18" s="65"/>
      <c r="H18" s="65"/>
      <c r="I18" s="118"/>
      <c r="J18" s="65"/>
      <c r="K18" s="65"/>
      <c r="L18" s="65"/>
      <c r="M18" s="65"/>
      <c r="N18" s="65"/>
      <c r="O18" s="118"/>
      <c r="P18" s="65"/>
      <c r="Q18" s="65"/>
      <c r="R18" s="271">
        <f t="shared" ref="R18:R56" si="0">H18+J18+L18+N18+P18</f>
        <v>0</v>
      </c>
      <c r="S18" s="272">
        <f t="shared" ref="S18:S56" si="1">I18+K18+M18+O18+Q18</f>
        <v>0</v>
      </c>
      <c r="T18" s="65"/>
      <c r="U18" s="47"/>
      <c r="V18" s="291">
        <f t="shared" ref="V18:V56" si="2">R18+T18</f>
        <v>0</v>
      </c>
      <c r="W18" s="271">
        <f t="shared" ref="W18:W56" si="3">S18+U18</f>
        <v>0</v>
      </c>
      <c r="X18" s="290">
        <f t="shared" ref="X18:X73" si="4">IF(V18=0,0,(R18+S18+U18)/(V18+W18))</f>
        <v>0</v>
      </c>
      <c r="Y18" s="276">
        <f t="shared" ref="Y18:Y73" si="5">IF(W18=0,0,(S18+U18)/(V18+W18))</f>
        <v>0</v>
      </c>
      <c r="Z18" s="289"/>
      <c r="AA18" s="288">
        <f t="shared" ref="AA18:AA75" si="6">IF(V18+W18=0,0,(Z18/(V18+W18)))</f>
        <v>0</v>
      </c>
    </row>
    <row r="19" spans="1:27" ht="14" thickBot="1" x14ac:dyDescent="0.3">
      <c r="A19" s="120"/>
      <c r="B19" s="12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271">
        <f t="shared" si="0"/>
        <v>0</v>
      </c>
      <c r="S19" s="272">
        <f t="shared" si="1"/>
        <v>0</v>
      </c>
      <c r="T19" s="65"/>
      <c r="U19" s="47"/>
      <c r="V19" s="277">
        <f t="shared" si="2"/>
        <v>0</v>
      </c>
      <c r="W19" s="272">
        <f t="shared" si="3"/>
        <v>0</v>
      </c>
      <c r="X19" s="290">
        <f t="shared" si="4"/>
        <v>0</v>
      </c>
      <c r="Y19" s="276">
        <f t="shared" si="5"/>
        <v>0</v>
      </c>
      <c r="Z19" s="289"/>
      <c r="AA19" s="276">
        <f t="shared" si="6"/>
        <v>0</v>
      </c>
    </row>
    <row r="20" spans="1:27" ht="14" thickBot="1" x14ac:dyDescent="0.3">
      <c r="A20" s="120"/>
      <c r="B20" s="12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271">
        <f t="shared" si="0"/>
        <v>0</v>
      </c>
      <c r="S20" s="272">
        <f t="shared" si="1"/>
        <v>0</v>
      </c>
      <c r="T20" s="65"/>
      <c r="U20" s="47"/>
      <c r="V20" s="277">
        <f t="shared" si="2"/>
        <v>0</v>
      </c>
      <c r="W20" s="272">
        <f t="shared" si="3"/>
        <v>0</v>
      </c>
      <c r="X20" s="290">
        <f t="shared" si="4"/>
        <v>0</v>
      </c>
      <c r="Y20" s="276">
        <f t="shared" si="5"/>
        <v>0</v>
      </c>
      <c r="Z20" s="289"/>
      <c r="AA20" s="276">
        <f>IF(V20+W20=0,0,(Z20/(V20+W20)))</f>
        <v>0</v>
      </c>
    </row>
    <row r="21" spans="1:27" ht="14" thickBot="1" x14ac:dyDescent="0.3">
      <c r="A21" s="120"/>
      <c r="B21" s="124"/>
      <c r="C21" s="65"/>
      <c r="D21" s="65"/>
      <c r="E21" s="84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271">
        <f t="shared" si="0"/>
        <v>0</v>
      </c>
      <c r="S21" s="272">
        <f t="shared" si="1"/>
        <v>0</v>
      </c>
      <c r="T21" s="65"/>
      <c r="U21" s="72"/>
      <c r="V21" s="277">
        <f t="shared" si="2"/>
        <v>0</v>
      </c>
      <c r="W21" s="272">
        <f t="shared" si="3"/>
        <v>0</v>
      </c>
      <c r="X21" s="290">
        <f t="shared" si="4"/>
        <v>0</v>
      </c>
      <c r="Y21" s="276">
        <f t="shared" si="5"/>
        <v>0</v>
      </c>
      <c r="Z21" s="289"/>
      <c r="AA21" s="276">
        <f t="shared" si="6"/>
        <v>0</v>
      </c>
    </row>
    <row r="22" spans="1:27" ht="14" thickBot="1" x14ac:dyDescent="0.3">
      <c r="A22" s="120"/>
      <c r="B22" s="12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271">
        <f t="shared" si="0"/>
        <v>0</v>
      </c>
      <c r="S22" s="272">
        <f t="shared" si="1"/>
        <v>0</v>
      </c>
      <c r="T22" s="65"/>
      <c r="U22" s="72"/>
      <c r="V22" s="277">
        <f t="shared" si="2"/>
        <v>0</v>
      </c>
      <c r="W22" s="272">
        <f t="shared" si="3"/>
        <v>0</v>
      </c>
      <c r="X22" s="290">
        <f t="shared" si="4"/>
        <v>0</v>
      </c>
      <c r="Y22" s="276">
        <f t="shared" si="5"/>
        <v>0</v>
      </c>
      <c r="Z22" s="289"/>
      <c r="AA22" s="276">
        <f t="shared" si="6"/>
        <v>0</v>
      </c>
    </row>
    <row r="23" spans="1:27" ht="14" thickBot="1" x14ac:dyDescent="0.3">
      <c r="A23" s="120"/>
      <c r="B23" s="12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271">
        <f t="shared" si="0"/>
        <v>0</v>
      </c>
      <c r="S23" s="272">
        <f t="shared" si="1"/>
        <v>0</v>
      </c>
      <c r="T23" s="65"/>
      <c r="U23" s="47"/>
      <c r="V23" s="277">
        <f t="shared" si="2"/>
        <v>0</v>
      </c>
      <c r="W23" s="272">
        <f t="shared" si="3"/>
        <v>0</v>
      </c>
      <c r="X23" s="290">
        <f t="shared" si="4"/>
        <v>0</v>
      </c>
      <c r="Y23" s="276">
        <f t="shared" si="5"/>
        <v>0</v>
      </c>
      <c r="Z23" s="289"/>
      <c r="AA23" s="276">
        <f t="shared" si="6"/>
        <v>0</v>
      </c>
    </row>
    <row r="24" spans="1:27" ht="14" thickBot="1" x14ac:dyDescent="0.3">
      <c r="A24" s="120"/>
      <c r="B24" s="12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271">
        <f>H24+J24+L24+N24+P24</f>
        <v>0</v>
      </c>
      <c r="S24" s="272">
        <f>I24+K24+M24+O24+Q24</f>
        <v>0</v>
      </c>
      <c r="T24" s="65"/>
      <c r="U24" s="47"/>
      <c r="V24" s="277">
        <f>R24+T24</f>
        <v>0</v>
      </c>
      <c r="W24" s="272">
        <f>S24+U24</f>
        <v>0</v>
      </c>
      <c r="X24" s="290">
        <f t="shared" si="4"/>
        <v>0</v>
      </c>
      <c r="Y24" s="276">
        <f t="shared" si="5"/>
        <v>0</v>
      </c>
      <c r="Z24" s="289"/>
      <c r="AA24" s="276">
        <f t="shared" si="6"/>
        <v>0</v>
      </c>
    </row>
    <row r="25" spans="1:27" ht="14" thickBot="1" x14ac:dyDescent="0.3">
      <c r="A25" s="120"/>
      <c r="B25" s="12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271">
        <f t="shared" si="0"/>
        <v>0</v>
      </c>
      <c r="S25" s="272">
        <f t="shared" si="1"/>
        <v>0</v>
      </c>
      <c r="T25" s="65"/>
      <c r="U25" s="47"/>
      <c r="V25" s="277">
        <f t="shared" si="2"/>
        <v>0</v>
      </c>
      <c r="W25" s="272">
        <f t="shared" si="3"/>
        <v>0</v>
      </c>
      <c r="X25" s="290">
        <f t="shared" si="4"/>
        <v>0</v>
      </c>
      <c r="Y25" s="276">
        <f t="shared" si="5"/>
        <v>0</v>
      </c>
      <c r="Z25" s="289"/>
      <c r="AA25" s="276">
        <f t="shared" si="6"/>
        <v>0</v>
      </c>
    </row>
    <row r="26" spans="1:27" ht="14" thickBot="1" x14ac:dyDescent="0.3">
      <c r="A26" s="120"/>
      <c r="B26" s="12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271">
        <f t="shared" si="0"/>
        <v>0</v>
      </c>
      <c r="S26" s="272">
        <f t="shared" si="1"/>
        <v>0</v>
      </c>
      <c r="T26" s="65"/>
      <c r="U26" s="47"/>
      <c r="V26" s="277">
        <f t="shared" si="2"/>
        <v>0</v>
      </c>
      <c r="W26" s="272">
        <f t="shared" si="3"/>
        <v>0</v>
      </c>
      <c r="X26" s="290">
        <f t="shared" si="4"/>
        <v>0</v>
      </c>
      <c r="Y26" s="276">
        <f t="shared" si="5"/>
        <v>0</v>
      </c>
      <c r="Z26" s="289"/>
      <c r="AA26" s="276">
        <f t="shared" si="6"/>
        <v>0</v>
      </c>
    </row>
    <row r="27" spans="1:27" ht="14" thickBot="1" x14ac:dyDescent="0.3">
      <c r="A27" s="120"/>
      <c r="B27" s="12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271">
        <f t="shared" si="0"/>
        <v>0</v>
      </c>
      <c r="S27" s="272">
        <f t="shared" si="1"/>
        <v>0</v>
      </c>
      <c r="T27" s="65"/>
      <c r="U27" s="47"/>
      <c r="V27" s="277">
        <f t="shared" si="2"/>
        <v>0</v>
      </c>
      <c r="W27" s="272">
        <f t="shared" si="3"/>
        <v>0</v>
      </c>
      <c r="X27" s="290">
        <f t="shared" si="4"/>
        <v>0</v>
      </c>
      <c r="Y27" s="276">
        <f t="shared" si="5"/>
        <v>0</v>
      </c>
      <c r="Z27" s="289"/>
      <c r="AA27" s="276">
        <f t="shared" si="6"/>
        <v>0</v>
      </c>
    </row>
    <row r="28" spans="1:27" ht="14" thickBot="1" x14ac:dyDescent="0.3">
      <c r="A28" s="120"/>
      <c r="B28" s="12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271">
        <f t="shared" si="0"/>
        <v>0</v>
      </c>
      <c r="S28" s="272">
        <f t="shared" si="1"/>
        <v>0</v>
      </c>
      <c r="T28" s="65"/>
      <c r="U28" s="72"/>
      <c r="V28" s="277">
        <f t="shared" si="2"/>
        <v>0</v>
      </c>
      <c r="W28" s="272">
        <f t="shared" si="3"/>
        <v>0</v>
      </c>
      <c r="X28" s="290">
        <f t="shared" si="4"/>
        <v>0</v>
      </c>
      <c r="Y28" s="276">
        <f t="shared" si="5"/>
        <v>0</v>
      </c>
      <c r="Z28" s="289"/>
      <c r="AA28" s="276">
        <f t="shared" si="6"/>
        <v>0</v>
      </c>
    </row>
    <row r="29" spans="1:27" ht="14" thickBot="1" x14ac:dyDescent="0.3">
      <c r="A29" s="120"/>
      <c r="B29" s="12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271">
        <f t="shared" si="0"/>
        <v>0</v>
      </c>
      <c r="S29" s="272">
        <f t="shared" si="1"/>
        <v>0</v>
      </c>
      <c r="T29" s="65"/>
      <c r="U29" s="47"/>
      <c r="V29" s="277">
        <f t="shared" si="2"/>
        <v>0</v>
      </c>
      <c r="W29" s="272">
        <f t="shared" si="3"/>
        <v>0</v>
      </c>
      <c r="X29" s="290">
        <f t="shared" si="4"/>
        <v>0</v>
      </c>
      <c r="Y29" s="276">
        <f t="shared" si="5"/>
        <v>0</v>
      </c>
      <c r="Z29" s="289"/>
      <c r="AA29" s="276">
        <f t="shared" si="6"/>
        <v>0</v>
      </c>
    </row>
    <row r="30" spans="1:27" ht="14" thickBot="1" x14ac:dyDescent="0.3">
      <c r="A30" s="120"/>
      <c r="B30" s="12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271">
        <f t="shared" si="0"/>
        <v>0</v>
      </c>
      <c r="S30" s="272">
        <f t="shared" si="1"/>
        <v>0</v>
      </c>
      <c r="T30" s="65"/>
      <c r="U30" s="47"/>
      <c r="V30" s="277">
        <f t="shared" si="2"/>
        <v>0</v>
      </c>
      <c r="W30" s="272">
        <f t="shared" si="3"/>
        <v>0</v>
      </c>
      <c r="X30" s="290">
        <f t="shared" si="4"/>
        <v>0</v>
      </c>
      <c r="Y30" s="276">
        <f t="shared" si="5"/>
        <v>0</v>
      </c>
      <c r="Z30" s="289"/>
      <c r="AA30" s="276">
        <f t="shared" si="6"/>
        <v>0</v>
      </c>
    </row>
    <row r="31" spans="1:27" ht="14" thickBot="1" x14ac:dyDescent="0.3">
      <c r="A31" s="120"/>
      <c r="B31" s="12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271">
        <f t="shared" si="0"/>
        <v>0</v>
      </c>
      <c r="S31" s="272">
        <f t="shared" si="1"/>
        <v>0</v>
      </c>
      <c r="T31" s="65"/>
      <c r="U31" s="47"/>
      <c r="V31" s="277">
        <f t="shared" si="2"/>
        <v>0</v>
      </c>
      <c r="W31" s="272">
        <f t="shared" si="3"/>
        <v>0</v>
      </c>
      <c r="X31" s="290">
        <f t="shared" si="4"/>
        <v>0</v>
      </c>
      <c r="Y31" s="276">
        <f t="shared" si="5"/>
        <v>0</v>
      </c>
      <c r="Z31" s="289"/>
      <c r="AA31" s="276">
        <f t="shared" si="6"/>
        <v>0</v>
      </c>
    </row>
    <row r="32" spans="1:27" ht="14" thickBot="1" x14ac:dyDescent="0.3">
      <c r="A32" s="120"/>
      <c r="B32" s="12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271">
        <f t="shared" si="0"/>
        <v>0</v>
      </c>
      <c r="S32" s="272">
        <f t="shared" si="1"/>
        <v>0</v>
      </c>
      <c r="T32" s="65"/>
      <c r="U32" s="72"/>
      <c r="V32" s="277">
        <f t="shared" si="2"/>
        <v>0</v>
      </c>
      <c r="W32" s="272">
        <f t="shared" si="3"/>
        <v>0</v>
      </c>
      <c r="X32" s="290">
        <f t="shared" si="4"/>
        <v>0</v>
      </c>
      <c r="Y32" s="276">
        <f t="shared" si="5"/>
        <v>0</v>
      </c>
      <c r="Z32" s="289"/>
      <c r="AA32" s="276">
        <f t="shared" si="6"/>
        <v>0</v>
      </c>
    </row>
    <row r="33" spans="1:27" ht="13" thickBot="1" x14ac:dyDescent="0.3">
      <c r="A33" s="121"/>
      <c r="B33" s="12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271">
        <f t="shared" si="0"/>
        <v>0</v>
      </c>
      <c r="S33" s="272">
        <f t="shared" si="1"/>
        <v>0</v>
      </c>
      <c r="T33" s="65"/>
      <c r="U33" s="72"/>
      <c r="V33" s="277">
        <f t="shared" si="2"/>
        <v>0</v>
      </c>
      <c r="W33" s="272">
        <f t="shared" si="3"/>
        <v>0</v>
      </c>
      <c r="X33" s="290">
        <f t="shared" si="4"/>
        <v>0</v>
      </c>
      <c r="Y33" s="276">
        <f t="shared" si="5"/>
        <v>0</v>
      </c>
      <c r="Z33" s="289"/>
      <c r="AA33" s="276">
        <f t="shared" si="6"/>
        <v>0</v>
      </c>
    </row>
    <row r="34" spans="1:27" ht="14" thickBot="1" x14ac:dyDescent="0.3">
      <c r="A34" s="120"/>
      <c r="B34" s="12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271">
        <f>H34+J34+L34+N34+P34</f>
        <v>0</v>
      </c>
      <c r="S34" s="272">
        <f>I34+K34+M34+O34+Q34</f>
        <v>0</v>
      </c>
      <c r="T34" s="65"/>
      <c r="U34" s="72"/>
      <c r="V34" s="277">
        <f>R34+T34</f>
        <v>0</v>
      </c>
      <c r="W34" s="272">
        <f>S34+U34</f>
        <v>0</v>
      </c>
      <c r="X34" s="290">
        <f t="shared" si="4"/>
        <v>0</v>
      </c>
      <c r="Y34" s="276">
        <f t="shared" si="5"/>
        <v>0</v>
      </c>
      <c r="Z34" s="289"/>
      <c r="AA34" s="276">
        <f t="shared" si="6"/>
        <v>0</v>
      </c>
    </row>
    <row r="35" spans="1:27" ht="14" thickBot="1" x14ac:dyDescent="0.3">
      <c r="A35" s="120"/>
      <c r="B35" s="12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271">
        <f t="shared" si="0"/>
        <v>0</v>
      </c>
      <c r="S35" s="272">
        <f t="shared" si="1"/>
        <v>0</v>
      </c>
      <c r="T35" s="65"/>
      <c r="U35" s="72"/>
      <c r="V35" s="277">
        <f t="shared" si="2"/>
        <v>0</v>
      </c>
      <c r="W35" s="272">
        <f t="shared" si="3"/>
        <v>0</v>
      </c>
      <c r="X35" s="290">
        <f t="shared" si="4"/>
        <v>0</v>
      </c>
      <c r="Y35" s="276">
        <f t="shared" si="5"/>
        <v>0</v>
      </c>
      <c r="Z35" s="289"/>
      <c r="AA35" s="276">
        <f t="shared" si="6"/>
        <v>0</v>
      </c>
    </row>
    <row r="36" spans="1:27" ht="14" thickBot="1" x14ac:dyDescent="0.3">
      <c r="A36" s="120"/>
      <c r="B36" s="12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271">
        <f t="shared" si="0"/>
        <v>0</v>
      </c>
      <c r="S36" s="272">
        <f t="shared" si="1"/>
        <v>0</v>
      </c>
      <c r="T36" s="65"/>
      <c r="U36" s="47"/>
      <c r="V36" s="277">
        <f t="shared" si="2"/>
        <v>0</v>
      </c>
      <c r="W36" s="272">
        <f t="shared" si="3"/>
        <v>0</v>
      </c>
      <c r="X36" s="290">
        <f t="shared" si="4"/>
        <v>0</v>
      </c>
      <c r="Y36" s="276">
        <f t="shared" si="5"/>
        <v>0</v>
      </c>
      <c r="Z36" s="289"/>
      <c r="AA36" s="276">
        <f t="shared" si="6"/>
        <v>0</v>
      </c>
    </row>
    <row r="37" spans="1:27" ht="13" thickBot="1" x14ac:dyDescent="0.3">
      <c r="A37" s="120"/>
      <c r="B37" s="121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271">
        <f t="shared" si="0"/>
        <v>0</v>
      </c>
      <c r="S37" s="272">
        <f t="shared" si="1"/>
        <v>0</v>
      </c>
      <c r="T37" s="65"/>
      <c r="U37" s="47"/>
      <c r="V37" s="277">
        <f t="shared" si="2"/>
        <v>0</v>
      </c>
      <c r="W37" s="272">
        <f t="shared" si="3"/>
        <v>0</v>
      </c>
      <c r="X37" s="290">
        <f t="shared" si="4"/>
        <v>0</v>
      </c>
      <c r="Y37" s="276">
        <f t="shared" si="5"/>
        <v>0</v>
      </c>
      <c r="Z37" s="289"/>
      <c r="AA37" s="276">
        <f t="shared" si="6"/>
        <v>0</v>
      </c>
    </row>
    <row r="38" spans="1:27" ht="14" thickBot="1" x14ac:dyDescent="0.3">
      <c r="A38" s="120"/>
      <c r="B38" s="12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271">
        <f>H38+J38+L38+N38+P38</f>
        <v>0</v>
      </c>
      <c r="S38" s="272">
        <f>I38+K38+M38+O38+Q38</f>
        <v>0</v>
      </c>
      <c r="T38" s="65"/>
      <c r="U38" s="47"/>
      <c r="V38" s="277">
        <f>R38+T38</f>
        <v>0</v>
      </c>
      <c r="W38" s="272">
        <f>S38+U38</f>
        <v>0</v>
      </c>
      <c r="X38" s="290">
        <f t="shared" si="4"/>
        <v>0</v>
      </c>
      <c r="Y38" s="276">
        <f t="shared" si="5"/>
        <v>0</v>
      </c>
      <c r="Z38" s="289"/>
      <c r="AA38" s="276">
        <f t="shared" si="6"/>
        <v>0</v>
      </c>
    </row>
    <row r="39" spans="1:27" ht="14" thickBot="1" x14ac:dyDescent="0.3">
      <c r="A39" s="120"/>
      <c r="B39" s="124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271">
        <f t="shared" si="0"/>
        <v>0</v>
      </c>
      <c r="S39" s="272">
        <f t="shared" si="1"/>
        <v>0</v>
      </c>
      <c r="T39" s="65"/>
      <c r="U39" s="72"/>
      <c r="V39" s="277">
        <f t="shared" si="2"/>
        <v>0</v>
      </c>
      <c r="W39" s="272">
        <f t="shared" si="3"/>
        <v>0</v>
      </c>
      <c r="X39" s="290">
        <f t="shared" si="4"/>
        <v>0</v>
      </c>
      <c r="Y39" s="276">
        <f t="shared" si="5"/>
        <v>0</v>
      </c>
      <c r="Z39" s="289"/>
      <c r="AA39" s="276">
        <f t="shared" si="6"/>
        <v>0</v>
      </c>
    </row>
    <row r="40" spans="1:27" ht="14" thickBot="1" x14ac:dyDescent="0.3">
      <c r="A40" s="120"/>
      <c r="B40" s="124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271">
        <f t="shared" si="0"/>
        <v>0</v>
      </c>
      <c r="S40" s="272">
        <f t="shared" si="1"/>
        <v>0</v>
      </c>
      <c r="T40" s="65"/>
      <c r="U40" s="72"/>
      <c r="V40" s="277">
        <f t="shared" si="2"/>
        <v>0</v>
      </c>
      <c r="W40" s="272">
        <f t="shared" si="3"/>
        <v>0</v>
      </c>
      <c r="X40" s="290">
        <f t="shared" si="4"/>
        <v>0</v>
      </c>
      <c r="Y40" s="276">
        <f t="shared" si="5"/>
        <v>0</v>
      </c>
      <c r="Z40" s="289"/>
      <c r="AA40" s="276">
        <f t="shared" si="6"/>
        <v>0</v>
      </c>
    </row>
    <row r="41" spans="1:27" ht="14" thickBot="1" x14ac:dyDescent="0.3">
      <c r="A41" s="120"/>
      <c r="B41" s="12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271">
        <f t="shared" si="0"/>
        <v>0</v>
      </c>
      <c r="S41" s="272">
        <f t="shared" si="1"/>
        <v>0</v>
      </c>
      <c r="T41" s="65"/>
      <c r="U41" s="47"/>
      <c r="V41" s="277">
        <f t="shared" si="2"/>
        <v>0</v>
      </c>
      <c r="W41" s="272">
        <f t="shared" si="3"/>
        <v>0</v>
      </c>
      <c r="X41" s="290">
        <f t="shared" si="4"/>
        <v>0</v>
      </c>
      <c r="Y41" s="276">
        <f t="shared" si="5"/>
        <v>0</v>
      </c>
      <c r="Z41" s="289"/>
      <c r="AA41" s="276">
        <f t="shared" si="6"/>
        <v>0</v>
      </c>
    </row>
    <row r="42" spans="1:27" ht="14" thickBot="1" x14ac:dyDescent="0.3">
      <c r="A42" s="120"/>
      <c r="B42" s="12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271">
        <f t="shared" si="0"/>
        <v>0</v>
      </c>
      <c r="S42" s="272">
        <f t="shared" si="1"/>
        <v>0</v>
      </c>
      <c r="T42" s="65"/>
      <c r="U42" s="47"/>
      <c r="V42" s="277">
        <f t="shared" si="2"/>
        <v>0</v>
      </c>
      <c r="W42" s="272">
        <f t="shared" si="3"/>
        <v>0</v>
      </c>
      <c r="X42" s="290">
        <f t="shared" si="4"/>
        <v>0</v>
      </c>
      <c r="Y42" s="276">
        <f t="shared" si="5"/>
        <v>0</v>
      </c>
      <c r="Z42" s="289"/>
      <c r="AA42" s="276">
        <f t="shared" si="6"/>
        <v>0</v>
      </c>
    </row>
    <row r="43" spans="1:27" ht="14" thickBot="1" x14ac:dyDescent="0.3">
      <c r="A43" s="120"/>
      <c r="B43" s="124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271">
        <f t="shared" si="0"/>
        <v>0</v>
      </c>
      <c r="S43" s="272">
        <f t="shared" si="1"/>
        <v>0</v>
      </c>
      <c r="T43" s="65"/>
      <c r="U43" s="72"/>
      <c r="V43" s="277">
        <f t="shared" si="2"/>
        <v>0</v>
      </c>
      <c r="W43" s="272">
        <f t="shared" si="3"/>
        <v>0</v>
      </c>
      <c r="X43" s="290">
        <f t="shared" si="4"/>
        <v>0</v>
      </c>
      <c r="Y43" s="276">
        <f t="shared" si="5"/>
        <v>0</v>
      </c>
      <c r="Z43" s="289"/>
      <c r="AA43" s="276">
        <f t="shared" si="6"/>
        <v>0</v>
      </c>
    </row>
    <row r="44" spans="1:27" ht="13" thickBot="1" x14ac:dyDescent="0.3">
      <c r="A44" s="120"/>
      <c r="B44" s="121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271">
        <f>H44+J44+L44+N44+P44</f>
        <v>0</v>
      </c>
      <c r="S44" s="272">
        <f>I44+K44+M44+O44+Q44</f>
        <v>0</v>
      </c>
      <c r="T44" s="65"/>
      <c r="U44" s="47"/>
      <c r="V44" s="277">
        <f>R44+T44</f>
        <v>0</v>
      </c>
      <c r="W44" s="272">
        <f>S44+U44</f>
        <v>0</v>
      </c>
      <c r="X44" s="290">
        <f t="shared" si="4"/>
        <v>0</v>
      </c>
      <c r="Y44" s="276">
        <f t="shared" si="5"/>
        <v>0</v>
      </c>
      <c r="Z44" s="289"/>
      <c r="AA44" s="276">
        <f t="shared" si="6"/>
        <v>0</v>
      </c>
    </row>
    <row r="45" spans="1:27" ht="14" thickBot="1" x14ac:dyDescent="0.3">
      <c r="A45" s="120"/>
      <c r="B45" s="124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271">
        <f t="shared" si="0"/>
        <v>0</v>
      </c>
      <c r="S45" s="272">
        <f t="shared" si="1"/>
        <v>0</v>
      </c>
      <c r="T45" s="65"/>
      <c r="U45" s="72"/>
      <c r="V45" s="277">
        <f t="shared" si="2"/>
        <v>0</v>
      </c>
      <c r="W45" s="272">
        <f t="shared" si="3"/>
        <v>0</v>
      </c>
      <c r="X45" s="290">
        <f t="shared" si="4"/>
        <v>0</v>
      </c>
      <c r="Y45" s="276">
        <f t="shared" si="5"/>
        <v>0</v>
      </c>
      <c r="Z45" s="289"/>
      <c r="AA45" s="276">
        <f t="shared" si="6"/>
        <v>0</v>
      </c>
    </row>
    <row r="46" spans="1:27" ht="15.75" customHeight="1" thickBot="1" x14ac:dyDescent="0.3">
      <c r="A46" s="120"/>
      <c r="B46" s="124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271">
        <f t="shared" si="0"/>
        <v>0</v>
      </c>
      <c r="S46" s="272">
        <f t="shared" si="1"/>
        <v>0</v>
      </c>
      <c r="T46" s="65"/>
      <c r="U46" s="72"/>
      <c r="V46" s="277">
        <f t="shared" si="2"/>
        <v>0</v>
      </c>
      <c r="W46" s="272">
        <f t="shared" si="3"/>
        <v>0</v>
      </c>
      <c r="X46" s="290">
        <f t="shared" si="4"/>
        <v>0</v>
      </c>
      <c r="Y46" s="276">
        <f t="shared" si="5"/>
        <v>0</v>
      </c>
      <c r="Z46" s="289"/>
      <c r="AA46" s="276">
        <f t="shared" si="6"/>
        <v>0</v>
      </c>
    </row>
    <row r="47" spans="1:27" ht="14" thickBot="1" x14ac:dyDescent="0.3">
      <c r="A47" s="120"/>
      <c r="B47" s="124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271">
        <f t="shared" si="0"/>
        <v>0</v>
      </c>
      <c r="S47" s="272">
        <f t="shared" si="1"/>
        <v>0</v>
      </c>
      <c r="T47" s="65"/>
      <c r="U47" s="72"/>
      <c r="V47" s="277">
        <f t="shared" si="2"/>
        <v>0</v>
      </c>
      <c r="W47" s="272">
        <f t="shared" si="3"/>
        <v>0</v>
      </c>
      <c r="X47" s="290">
        <f t="shared" si="4"/>
        <v>0</v>
      </c>
      <c r="Y47" s="276">
        <f t="shared" si="5"/>
        <v>0</v>
      </c>
      <c r="Z47" s="289"/>
      <c r="AA47" s="276">
        <f t="shared" si="6"/>
        <v>0</v>
      </c>
    </row>
    <row r="48" spans="1:27" ht="14" thickBot="1" x14ac:dyDescent="0.3">
      <c r="A48" s="121"/>
      <c r="B48" s="12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271">
        <f>H48+J48+L48+N48+P48</f>
        <v>0</v>
      </c>
      <c r="S48" s="272">
        <f>I48+K48+M48+O48+Q48</f>
        <v>0</v>
      </c>
      <c r="T48" s="65"/>
      <c r="U48" s="47"/>
      <c r="V48" s="277">
        <f>R48+T48</f>
        <v>0</v>
      </c>
      <c r="W48" s="272">
        <f>S48+U48</f>
        <v>0</v>
      </c>
      <c r="X48" s="290">
        <f t="shared" si="4"/>
        <v>0</v>
      </c>
      <c r="Y48" s="276">
        <f t="shared" si="5"/>
        <v>0</v>
      </c>
      <c r="Z48" s="289"/>
      <c r="AA48" s="276">
        <f t="shared" si="6"/>
        <v>0</v>
      </c>
    </row>
    <row r="49" spans="1:27" ht="14" thickBot="1" x14ac:dyDescent="0.3">
      <c r="A49" s="120"/>
      <c r="B49" s="124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271">
        <f t="shared" si="0"/>
        <v>0</v>
      </c>
      <c r="S49" s="272">
        <f t="shared" si="1"/>
        <v>0</v>
      </c>
      <c r="T49" s="65"/>
      <c r="U49" s="72"/>
      <c r="V49" s="277">
        <f t="shared" si="2"/>
        <v>0</v>
      </c>
      <c r="W49" s="272">
        <f t="shared" si="3"/>
        <v>0</v>
      </c>
      <c r="X49" s="290">
        <f t="shared" si="4"/>
        <v>0</v>
      </c>
      <c r="Y49" s="276">
        <f t="shared" si="5"/>
        <v>0</v>
      </c>
      <c r="Z49" s="289"/>
      <c r="AA49" s="276">
        <f t="shared" si="6"/>
        <v>0</v>
      </c>
    </row>
    <row r="50" spans="1:27" ht="14" thickBot="1" x14ac:dyDescent="0.3">
      <c r="A50" s="120"/>
      <c r="B50" s="124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271">
        <f>H50+J50+L50+N50+P50</f>
        <v>0</v>
      </c>
      <c r="S50" s="272">
        <f>I50+K50+M50+O50+Q50</f>
        <v>0</v>
      </c>
      <c r="T50" s="65"/>
      <c r="U50" s="47"/>
      <c r="V50" s="277">
        <f>R50+T50</f>
        <v>0</v>
      </c>
      <c r="W50" s="272">
        <f>S50+U50</f>
        <v>0</v>
      </c>
      <c r="X50" s="290">
        <f t="shared" si="4"/>
        <v>0</v>
      </c>
      <c r="Y50" s="276">
        <f t="shared" si="5"/>
        <v>0</v>
      </c>
      <c r="Z50" s="289"/>
      <c r="AA50" s="276">
        <f t="shared" si="6"/>
        <v>0</v>
      </c>
    </row>
    <row r="51" spans="1:27" ht="14" thickBot="1" x14ac:dyDescent="0.3">
      <c r="A51" s="120"/>
      <c r="B51" s="12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71">
        <f t="shared" si="0"/>
        <v>0</v>
      </c>
      <c r="S51" s="272">
        <f t="shared" si="1"/>
        <v>0</v>
      </c>
      <c r="T51" s="65"/>
      <c r="U51" s="47"/>
      <c r="V51" s="277">
        <f t="shared" si="2"/>
        <v>0</v>
      </c>
      <c r="W51" s="272">
        <f t="shared" si="3"/>
        <v>0</v>
      </c>
      <c r="X51" s="290">
        <f t="shared" si="4"/>
        <v>0</v>
      </c>
      <c r="Y51" s="276">
        <f t="shared" si="5"/>
        <v>0</v>
      </c>
      <c r="Z51" s="289"/>
      <c r="AA51" s="276">
        <f t="shared" si="6"/>
        <v>0</v>
      </c>
    </row>
    <row r="52" spans="1:27" ht="14" thickBot="1" x14ac:dyDescent="0.3">
      <c r="A52" s="120"/>
      <c r="B52" s="124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271">
        <f t="shared" si="0"/>
        <v>0</v>
      </c>
      <c r="S52" s="272">
        <f t="shared" si="1"/>
        <v>0</v>
      </c>
      <c r="T52" s="65"/>
      <c r="U52" s="47"/>
      <c r="V52" s="277">
        <f t="shared" si="2"/>
        <v>0</v>
      </c>
      <c r="W52" s="272">
        <f t="shared" si="3"/>
        <v>0</v>
      </c>
      <c r="X52" s="290">
        <f t="shared" si="4"/>
        <v>0</v>
      </c>
      <c r="Y52" s="276">
        <f t="shared" si="5"/>
        <v>0</v>
      </c>
      <c r="Z52" s="289"/>
      <c r="AA52" s="276">
        <f t="shared" si="6"/>
        <v>0</v>
      </c>
    </row>
    <row r="53" spans="1:27" ht="14" thickBot="1" x14ac:dyDescent="0.3">
      <c r="A53" s="120"/>
      <c r="B53" s="12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271">
        <f t="shared" si="0"/>
        <v>0</v>
      </c>
      <c r="S53" s="272">
        <f t="shared" si="1"/>
        <v>0</v>
      </c>
      <c r="T53" s="65"/>
      <c r="U53" s="47"/>
      <c r="V53" s="277">
        <f t="shared" si="2"/>
        <v>0</v>
      </c>
      <c r="W53" s="272">
        <f t="shared" si="3"/>
        <v>0</v>
      </c>
      <c r="X53" s="290">
        <f t="shared" si="4"/>
        <v>0</v>
      </c>
      <c r="Y53" s="276">
        <f t="shared" si="5"/>
        <v>0</v>
      </c>
      <c r="Z53" s="289"/>
      <c r="AA53" s="276">
        <f t="shared" si="6"/>
        <v>0</v>
      </c>
    </row>
    <row r="54" spans="1:27" ht="14" thickBot="1" x14ac:dyDescent="0.3">
      <c r="A54" s="120"/>
      <c r="B54" s="124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271">
        <f t="shared" si="0"/>
        <v>0</v>
      </c>
      <c r="S54" s="272">
        <f t="shared" si="1"/>
        <v>0</v>
      </c>
      <c r="T54" s="65"/>
      <c r="U54" s="72"/>
      <c r="V54" s="277">
        <f t="shared" si="2"/>
        <v>0</v>
      </c>
      <c r="W54" s="272">
        <f t="shared" si="3"/>
        <v>0</v>
      </c>
      <c r="X54" s="290">
        <f t="shared" si="4"/>
        <v>0</v>
      </c>
      <c r="Y54" s="276">
        <f t="shared" si="5"/>
        <v>0</v>
      </c>
      <c r="Z54" s="289"/>
      <c r="AA54" s="276">
        <f t="shared" si="6"/>
        <v>0</v>
      </c>
    </row>
    <row r="55" spans="1:27" ht="14" thickBot="1" x14ac:dyDescent="0.3">
      <c r="A55" s="120"/>
      <c r="B55" s="12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271">
        <f t="shared" si="0"/>
        <v>0</v>
      </c>
      <c r="S55" s="272">
        <f t="shared" si="1"/>
        <v>0</v>
      </c>
      <c r="T55" s="65"/>
      <c r="U55" s="72"/>
      <c r="V55" s="277">
        <f t="shared" si="2"/>
        <v>0</v>
      </c>
      <c r="W55" s="272">
        <f t="shared" si="3"/>
        <v>0</v>
      </c>
      <c r="X55" s="290">
        <f t="shared" si="4"/>
        <v>0</v>
      </c>
      <c r="Y55" s="276">
        <f t="shared" si="5"/>
        <v>0</v>
      </c>
      <c r="Z55" s="289"/>
      <c r="AA55" s="276">
        <f t="shared" si="6"/>
        <v>0</v>
      </c>
    </row>
    <row r="56" spans="1:27" ht="14" thickBot="1" x14ac:dyDescent="0.3">
      <c r="A56" s="120"/>
      <c r="B56" s="124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119"/>
      <c r="Q56" s="65"/>
      <c r="R56" s="271">
        <f t="shared" si="0"/>
        <v>0</v>
      </c>
      <c r="S56" s="272">
        <f t="shared" si="1"/>
        <v>0</v>
      </c>
      <c r="T56" s="65"/>
      <c r="U56" s="72"/>
      <c r="V56" s="277">
        <f t="shared" si="2"/>
        <v>0</v>
      </c>
      <c r="W56" s="272">
        <f t="shared" si="3"/>
        <v>0</v>
      </c>
      <c r="X56" s="290">
        <f t="shared" si="4"/>
        <v>0</v>
      </c>
      <c r="Y56" s="276">
        <f t="shared" si="5"/>
        <v>0</v>
      </c>
      <c r="Z56" s="289"/>
      <c r="AA56" s="276">
        <f t="shared" si="6"/>
        <v>0</v>
      </c>
    </row>
    <row r="57" spans="1:27" ht="14" thickBot="1" x14ac:dyDescent="0.3">
      <c r="A57" s="122"/>
      <c r="B57" s="125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119"/>
      <c r="Q57" s="65"/>
      <c r="R57" s="271">
        <f t="shared" ref="R57:R73" si="7">H57+J57+L57+N57+P57</f>
        <v>0</v>
      </c>
      <c r="S57" s="272">
        <f t="shared" ref="S57:S73" si="8">I57+K57+M57+O57+Q57</f>
        <v>0</v>
      </c>
      <c r="T57" s="65"/>
      <c r="U57" s="72"/>
      <c r="V57" s="277">
        <f t="shared" ref="V57:V73" si="9">R57+T57</f>
        <v>0</v>
      </c>
      <c r="W57" s="272">
        <f t="shared" ref="W57:W73" si="10">S57+U57</f>
        <v>0</v>
      </c>
      <c r="X57" s="290">
        <f t="shared" si="4"/>
        <v>0</v>
      </c>
      <c r="Y57" s="276">
        <f t="shared" si="5"/>
        <v>0</v>
      </c>
      <c r="Z57" s="289"/>
      <c r="AA57" s="276">
        <f t="shared" ref="AA57:AA73" si="11">IF(V57+W57=0,0,(Z57/(V57+W57)))</f>
        <v>0</v>
      </c>
    </row>
    <row r="58" spans="1:27" ht="14" thickBot="1" x14ac:dyDescent="0.3">
      <c r="A58" s="122"/>
      <c r="B58" s="125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119"/>
      <c r="Q58" s="65"/>
      <c r="R58" s="271">
        <f t="shared" si="7"/>
        <v>0</v>
      </c>
      <c r="S58" s="272">
        <f t="shared" si="8"/>
        <v>0</v>
      </c>
      <c r="T58" s="65"/>
      <c r="U58" s="72"/>
      <c r="V58" s="277">
        <f t="shared" si="9"/>
        <v>0</v>
      </c>
      <c r="W58" s="272">
        <f t="shared" si="10"/>
        <v>0</v>
      </c>
      <c r="X58" s="290">
        <f t="shared" si="4"/>
        <v>0</v>
      </c>
      <c r="Y58" s="276">
        <f t="shared" si="5"/>
        <v>0</v>
      </c>
      <c r="Z58" s="289"/>
      <c r="AA58" s="276">
        <f t="shared" si="11"/>
        <v>0</v>
      </c>
    </row>
    <row r="59" spans="1:27" ht="14" thickBot="1" x14ac:dyDescent="0.3">
      <c r="A59" s="122"/>
      <c r="B59" s="125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119"/>
      <c r="Q59" s="65"/>
      <c r="R59" s="271">
        <f t="shared" si="7"/>
        <v>0</v>
      </c>
      <c r="S59" s="272">
        <f t="shared" si="8"/>
        <v>0</v>
      </c>
      <c r="T59" s="65"/>
      <c r="U59" s="72"/>
      <c r="V59" s="277">
        <f t="shared" si="9"/>
        <v>0</v>
      </c>
      <c r="W59" s="272">
        <f t="shared" si="10"/>
        <v>0</v>
      </c>
      <c r="X59" s="290">
        <f t="shared" si="4"/>
        <v>0</v>
      </c>
      <c r="Y59" s="276">
        <f t="shared" si="5"/>
        <v>0</v>
      </c>
      <c r="Z59" s="289"/>
      <c r="AA59" s="276">
        <f t="shared" si="11"/>
        <v>0</v>
      </c>
    </row>
    <row r="60" spans="1:27" ht="14" thickBot="1" x14ac:dyDescent="0.3">
      <c r="A60" s="122"/>
      <c r="B60" s="125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119"/>
      <c r="Q60" s="65"/>
      <c r="R60" s="271">
        <f t="shared" si="7"/>
        <v>0</v>
      </c>
      <c r="S60" s="272">
        <f t="shared" si="8"/>
        <v>0</v>
      </c>
      <c r="T60" s="65"/>
      <c r="U60" s="72"/>
      <c r="V60" s="277">
        <f t="shared" si="9"/>
        <v>0</v>
      </c>
      <c r="W60" s="272">
        <f t="shared" si="10"/>
        <v>0</v>
      </c>
      <c r="X60" s="290">
        <f t="shared" si="4"/>
        <v>0</v>
      </c>
      <c r="Y60" s="276">
        <f t="shared" si="5"/>
        <v>0</v>
      </c>
      <c r="Z60" s="289"/>
      <c r="AA60" s="276">
        <f t="shared" si="11"/>
        <v>0</v>
      </c>
    </row>
    <row r="61" spans="1:27" ht="14" thickBot="1" x14ac:dyDescent="0.3">
      <c r="A61" s="122"/>
      <c r="B61" s="125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119"/>
      <c r="Q61" s="65"/>
      <c r="R61" s="271">
        <f t="shared" si="7"/>
        <v>0</v>
      </c>
      <c r="S61" s="272">
        <f t="shared" si="8"/>
        <v>0</v>
      </c>
      <c r="T61" s="65"/>
      <c r="U61" s="72"/>
      <c r="V61" s="277">
        <f t="shared" si="9"/>
        <v>0</v>
      </c>
      <c r="W61" s="272">
        <f t="shared" si="10"/>
        <v>0</v>
      </c>
      <c r="X61" s="290">
        <f t="shared" si="4"/>
        <v>0</v>
      </c>
      <c r="Y61" s="276">
        <f t="shared" si="5"/>
        <v>0</v>
      </c>
      <c r="Z61" s="289"/>
      <c r="AA61" s="276">
        <f t="shared" si="11"/>
        <v>0</v>
      </c>
    </row>
    <row r="62" spans="1:27" ht="14" thickBot="1" x14ac:dyDescent="0.3">
      <c r="A62" s="122"/>
      <c r="B62" s="125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119"/>
      <c r="Q62" s="65"/>
      <c r="R62" s="271">
        <f t="shared" si="7"/>
        <v>0</v>
      </c>
      <c r="S62" s="272">
        <f t="shared" si="8"/>
        <v>0</v>
      </c>
      <c r="T62" s="65"/>
      <c r="U62" s="72"/>
      <c r="V62" s="277">
        <f t="shared" si="9"/>
        <v>0</v>
      </c>
      <c r="W62" s="272">
        <f t="shared" si="10"/>
        <v>0</v>
      </c>
      <c r="X62" s="290">
        <f t="shared" si="4"/>
        <v>0</v>
      </c>
      <c r="Y62" s="276">
        <f t="shared" si="5"/>
        <v>0</v>
      </c>
      <c r="Z62" s="289"/>
      <c r="AA62" s="276">
        <f t="shared" si="11"/>
        <v>0</v>
      </c>
    </row>
    <row r="63" spans="1:27" ht="14" thickBot="1" x14ac:dyDescent="0.3">
      <c r="A63" s="122"/>
      <c r="B63" s="125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119"/>
      <c r="Q63" s="65"/>
      <c r="R63" s="271">
        <f t="shared" si="7"/>
        <v>0</v>
      </c>
      <c r="S63" s="272">
        <f t="shared" si="8"/>
        <v>0</v>
      </c>
      <c r="T63" s="65"/>
      <c r="U63" s="72"/>
      <c r="V63" s="277">
        <f t="shared" si="9"/>
        <v>0</v>
      </c>
      <c r="W63" s="272">
        <f t="shared" si="10"/>
        <v>0</v>
      </c>
      <c r="X63" s="290">
        <f t="shared" si="4"/>
        <v>0</v>
      </c>
      <c r="Y63" s="276">
        <f t="shared" si="5"/>
        <v>0</v>
      </c>
      <c r="Z63" s="289"/>
      <c r="AA63" s="276">
        <f t="shared" si="11"/>
        <v>0</v>
      </c>
    </row>
    <row r="64" spans="1:27" ht="14" thickBot="1" x14ac:dyDescent="0.3">
      <c r="A64" s="122"/>
      <c r="B64" s="125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119"/>
      <c r="Q64" s="65"/>
      <c r="R64" s="271">
        <f t="shared" si="7"/>
        <v>0</v>
      </c>
      <c r="S64" s="272">
        <f t="shared" si="8"/>
        <v>0</v>
      </c>
      <c r="T64" s="65"/>
      <c r="U64" s="72"/>
      <c r="V64" s="277">
        <f t="shared" si="9"/>
        <v>0</v>
      </c>
      <c r="W64" s="272">
        <f t="shared" si="10"/>
        <v>0</v>
      </c>
      <c r="X64" s="290">
        <f t="shared" si="4"/>
        <v>0</v>
      </c>
      <c r="Y64" s="276">
        <f t="shared" si="5"/>
        <v>0</v>
      </c>
      <c r="Z64" s="289"/>
      <c r="AA64" s="276">
        <f t="shared" si="11"/>
        <v>0</v>
      </c>
    </row>
    <row r="65" spans="1:27" ht="14" thickBot="1" x14ac:dyDescent="0.3">
      <c r="A65" s="122"/>
      <c r="B65" s="125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119"/>
      <c r="Q65" s="65"/>
      <c r="R65" s="271">
        <f t="shared" si="7"/>
        <v>0</v>
      </c>
      <c r="S65" s="272">
        <f t="shared" si="8"/>
        <v>0</v>
      </c>
      <c r="T65" s="65"/>
      <c r="U65" s="72"/>
      <c r="V65" s="277">
        <f t="shared" si="9"/>
        <v>0</v>
      </c>
      <c r="W65" s="272">
        <f t="shared" si="10"/>
        <v>0</v>
      </c>
      <c r="X65" s="290">
        <f t="shared" si="4"/>
        <v>0</v>
      </c>
      <c r="Y65" s="276">
        <f t="shared" si="5"/>
        <v>0</v>
      </c>
      <c r="Z65" s="289"/>
      <c r="AA65" s="276">
        <f t="shared" si="11"/>
        <v>0</v>
      </c>
    </row>
    <row r="66" spans="1:27" ht="14" thickBot="1" x14ac:dyDescent="0.3">
      <c r="A66" s="122"/>
      <c r="B66" s="125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119"/>
      <c r="Q66" s="65"/>
      <c r="R66" s="271">
        <f t="shared" si="7"/>
        <v>0</v>
      </c>
      <c r="S66" s="272">
        <f t="shared" si="8"/>
        <v>0</v>
      </c>
      <c r="T66" s="65"/>
      <c r="U66" s="72"/>
      <c r="V66" s="277">
        <f t="shared" si="9"/>
        <v>0</v>
      </c>
      <c r="W66" s="272">
        <f t="shared" si="10"/>
        <v>0</v>
      </c>
      <c r="X66" s="290">
        <f t="shared" si="4"/>
        <v>0</v>
      </c>
      <c r="Y66" s="276">
        <f t="shared" si="5"/>
        <v>0</v>
      </c>
      <c r="Z66" s="289"/>
      <c r="AA66" s="276">
        <f t="shared" si="11"/>
        <v>0</v>
      </c>
    </row>
    <row r="67" spans="1:27" ht="14" thickBot="1" x14ac:dyDescent="0.3">
      <c r="A67" s="122"/>
      <c r="B67" s="125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119"/>
      <c r="Q67" s="65"/>
      <c r="R67" s="271">
        <f t="shared" si="7"/>
        <v>0</v>
      </c>
      <c r="S67" s="272">
        <f t="shared" si="8"/>
        <v>0</v>
      </c>
      <c r="T67" s="65"/>
      <c r="U67" s="72"/>
      <c r="V67" s="277">
        <f t="shared" si="9"/>
        <v>0</v>
      </c>
      <c r="W67" s="272">
        <f t="shared" si="10"/>
        <v>0</v>
      </c>
      <c r="X67" s="290">
        <f t="shared" si="4"/>
        <v>0</v>
      </c>
      <c r="Y67" s="276">
        <f t="shared" si="5"/>
        <v>0</v>
      </c>
      <c r="Z67" s="289"/>
      <c r="AA67" s="276">
        <f t="shared" si="11"/>
        <v>0</v>
      </c>
    </row>
    <row r="68" spans="1:27" ht="14" thickBot="1" x14ac:dyDescent="0.3">
      <c r="A68" s="122"/>
      <c r="B68" s="125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119"/>
      <c r="Q68" s="65"/>
      <c r="R68" s="271">
        <f t="shared" si="7"/>
        <v>0</v>
      </c>
      <c r="S68" s="272">
        <f t="shared" si="8"/>
        <v>0</v>
      </c>
      <c r="T68" s="65"/>
      <c r="U68" s="72"/>
      <c r="V68" s="277">
        <f t="shared" si="9"/>
        <v>0</v>
      </c>
      <c r="W68" s="272">
        <f t="shared" si="10"/>
        <v>0</v>
      </c>
      <c r="X68" s="290">
        <f t="shared" si="4"/>
        <v>0</v>
      </c>
      <c r="Y68" s="276">
        <f t="shared" si="5"/>
        <v>0</v>
      </c>
      <c r="Z68" s="289"/>
      <c r="AA68" s="276">
        <f t="shared" si="11"/>
        <v>0</v>
      </c>
    </row>
    <row r="69" spans="1:27" ht="14" thickBot="1" x14ac:dyDescent="0.3">
      <c r="A69" s="122"/>
      <c r="B69" s="125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119"/>
      <c r="Q69" s="65"/>
      <c r="R69" s="271">
        <f t="shared" si="7"/>
        <v>0</v>
      </c>
      <c r="S69" s="272">
        <f t="shared" si="8"/>
        <v>0</v>
      </c>
      <c r="T69" s="65"/>
      <c r="U69" s="72"/>
      <c r="V69" s="277">
        <f t="shared" si="9"/>
        <v>0</v>
      </c>
      <c r="W69" s="272">
        <f t="shared" si="10"/>
        <v>0</v>
      </c>
      <c r="X69" s="290">
        <f t="shared" si="4"/>
        <v>0</v>
      </c>
      <c r="Y69" s="276">
        <f t="shared" si="5"/>
        <v>0</v>
      </c>
      <c r="Z69" s="289"/>
      <c r="AA69" s="276">
        <f t="shared" si="11"/>
        <v>0</v>
      </c>
    </row>
    <row r="70" spans="1:27" ht="14" thickBot="1" x14ac:dyDescent="0.3">
      <c r="A70" s="122"/>
      <c r="B70" s="125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119"/>
      <c r="Q70" s="65"/>
      <c r="R70" s="271">
        <f t="shared" si="7"/>
        <v>0</v>
      </c>
      <c r="S70" s="272">
        <f t="shared" si="8"/>
        <v>0</v>
      </c>
      <c r="T70" s="65"/>
      <c r="U70" s="72"/>
      <c r="V70" s="277">
        <f t="shared" si="9"/>
        <v>0</v>
      </c>
      <c r="W70" s="272">
        <f t="shared" si="10"/>
        <v>0</v>
      </c>
      <c r="X70" s="290">
        <f t="shared" si="4"/>
        <v>0</v>
      </c>
      <c r="Y70" s="276">
        <f t="shared" si="5"/>
        <v>0</v>
      </c>
      <c r="Z70" s="289"/>
      <c r="AA70" s="276">
        <f t="shared" si="11"/>
        <v>0</v>
      </c>
    </row>
    <row r="71" spans="1:27" ht="14" thickBot="1" x14ac:dyDescent="0.3">
      <c r="A71" s="122"/>
      <c r="B71" s="125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119"/>
      <c r="Q71" s="65"/>
      <c r="R71" s="271">
        <f t="shared" si="7"/>
        <v>0</v>
      </c>
      <c r="S71" s="272">
        <f t="shared" si="8"/>
        <v>0</v>
      </c>
      <c r="T71" s="65"/>
      <c r="U71" s="72"/>
      <c r="V71" s="277">
        <f t="shared" si="9"/>
        <v>0</v>
      </c>
      <c r="W71" s="272">
        <f t="shared" si="10"/>
        <v>0</v>
      </c>
      <c r="X71" s="290">
        <f t="shared" si="4"/>
        <v>0</v>
      </c>
      <c r="Y71" s="276">
        <f t="shared" si="5"/>
        <v>0</v>
      </c>
      <c r="Z71" s="289"/>
      <c r="AA71" s="276">
        <f t="shared" si="11"/>
        <v>0</v>
      </c>
    </row>
    <row r="72" spans="1:27" ht="14" thickBot="1" x14ac:dyDescent="0.3">
      <c r="A72" s="122"/>
      <c r="B72" s="125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119"/>
      <c r="Q72" s="65"/>
      <c r="R72" s="271">
        <f t="shared" si="7"/>
        <v>0</v>
      </c>
      <c r="S72" s="272">
        <f t="shared" si="8"/>
        <v>0</v>
      </c>
      <c r="T72" s="65"/>
      <c r="U72" s="72"/>
      <c r="V72" s="277">
        <f t="shared" si="9"/>
        <v>0</v>
      </c>
      <c r="W72" s="272">
        <f t="shared" si="10"/>
        <v>0</v>
      </c>
      <c r="X72" s="290">
        <f t="shared" si="4"/>
        <v>0</v>
      </c>
      <c r="Y72" s="276">
        <f t="shared" si="5"/>
        <v>0</v>
      </c>
      <c r="Z72" s="289"/>
      <c r="AA72" s="276">
        <f t="shared" si="11"/>
        <v>0</v>
      </c>
    </row>
    <row r="73" spans="1:27" ht="14" thickBot="1" x14ac:dyDescent="0.3">
      <c r="A73" s="122"/>
      <c r="B73" s="125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119"/>
      <c r="Q73" s="65"/>
      <c r="R73" s="271">
        <f t="shared" si="7"/>
        <v>0</v>
      </c>
      <c r="S73" s="272">
        <f t="shared" si="8"/>
        <v>0</v>
      </c>
      <c r="T73" s="65"/>
      <c r="U73" s="72"/>
      <c r="V73" s="277">
        <f t="shared" si="9"/>
        <v>0</v>
      </c>
      <c r="W73" s="272">
        <f t="shared" si="10"/>
        <v>0</v>
      </c>
      <c r="X73" s="290">
        <f t="shared" si="4"/>
        <v>0</v>
      </c>
      <c r="Y73" s="276">
        <f t="shared" si="5"/>
        <v>0</v>
      </c>
      <c r="Z73" s="289"/>
      <c r="AA73" s="276">
        <f t="shared" si="11"/>
        <v>0</v>
      </c>
    </row>
    <row r="74" spans="1:27" ht="14" thickBot="1" x14ac:dyDescent="0.3">
      <c r="A74" s="122"/>
      <c r="B74" s="125"/>
      <c r="C74" s="84"/>
      <c r="D74" s="84"/>
      <c r="E74" s="84"/>
      <c r="F74" s="84"/>
      <c r="G74" s="84"/>
      <c r="H74" s="84"/>
      <c r="I74" s="84"/>
      <c r="J74" s="117"/>
      <c r="K74" s="117"/>
      <c r="L74" s="117"/>
      <c r="M74" s="117"/>
      <c r="N74" s="117"/>
      <c r="O74" s="117"/>
      <c r="P74" s="117"/>
      <c r="Q74" s="117"/>
      <c r="R74" s="324"/>
      <c r="S74" s="325"/>
      <c r="T74" s="84"/>
      <c r="U74" s="326"/>
      <c r="V74" s="327"/>
      <c r="W74" s="325"/>
      <c r="X74" s="328"/>
      <c r="Y74" s="328"/>
      <c r="Z74" s="289"/>
      <c r="AA74" s="328"/>
    </row>
    <row r="75" spans="1:27" ht="14" thickBot="1" x14ac:dyDescent="0.35">
      <c r="A75" s="123"/>
      <c r="B75" s="126"/>
      <c r="C75" s="127"/>
      <c r="D75" s="127"/>
      <c r="E75" s="262"/>
      <c r="F75" s="262"/>
      <c r="G75" s="263"/>
      <c r="H75" s="273">
        <f t="shared" ref="H75:W75" si="12">SUM(H17:H74)</f>
        <v>0</v>
      </c>
      <c r="I75" s="273">
        <f t="shared" si="12"/>
        <v>0</v>
      </c>
      <c r="J75" s="273">
        <f t="shared" si="12"/>
        <v>0</v>
      </c>
      <c r="K75" s="273">
        <f t="shared" si="12"/>
        <v>0</v>
      </c>
      <c r="L75" s="273">
        <f t="shared" si="12"/>
        <v>0</v>
      </c>
      <c r="M75" s="273">
        <f t="shared" si="12"/>
        <v>0</v>
      </c>
      <c r="N75" s="273">
        <f t="shared" si="12"/>
        <v>0</v>
      </c>
      <c r="O75" s="273">
        <f t="shared" si="12"/>
        <v>0</v>
      </c>
      <c r="P75" s="273">
        <f t="shared" si="12"/>
        <v>0</v>
      </c>
      <c r="Q75" s="273">
        <f t="shared" si="12"/>
        <v>0</v>
      </c>
      <c r="R75" s="273">
        <f t="shared" si="12"/>
        <v>0</v>
      </c>
      <c r="S75" s="273">
        <f t="shared" si="12"/>
        <v>0</v>
      </c>
      <c r="T75" s="273">
        <f t="shared" si="12"/>
        <v>0</v>
      </c>
      <c r="U75" s="274">
        <f t="shared" si="12"/>
        <v>0</v>
      </c>
      <c r="V75" s="275">
        <f t="shared" si="12"/>
        <v>0</v>
      </c>
      <c r="W75" s="273">
        <f t="shared" si="12"/>
        <v>0</v>
      </c>
      <c r="X75" s="290">
        <f>IF(V75=0,0,(R75+S75+U75)/(V75+W75))</f>
        <v>0</v>
      </c>
      <c r="Y75" s="276">
        <f>IF(W75=0,0,(S75+U75)/(V75+W75))</f>
        <v>0</v>
      </c>
      <c r="Z75" s="274">
        <f>SUM(Z17:Z74)</f>
        <v>0</v>
      </c>
      <c r="AA75" s="290">
        <f t="shared" si="6"/>
        <v>0</v>
      </c>
    </row>
    <row r="76" spans="1:27" ht="13.5" x14ac:dyDescent="0.3">
      <c r="A76" s="116"/>
      <c r="B76" s="128"/>
      <c r="C76" s="129"/>
      <c r="D76" s="129"/>
      <c r="E76" s="264"/>
      <c r="F76" s="264"/>
      <c r="G76" s="265"/>
      <c r="H76" s="266"/>
      <c r="I76" s="266"/>
      <c r="J76" s="266"/>
      <c r="K76" s="266"/>
      <c r="L76" s="266"/>
      <c r="M76" s="266"/>
      <c r="N76" s="266"/>
      <c r="O76" s="266"/>
      <c r="P76" s="266"/>
      <c r="Q76" s="266"/>
      <c r="R76" s="266"/>
      <c r="S76" s="266"/>
      <c r="T76" s="266"/>
      <c r="U76" s="266"/>
      <c r="V76" s="266"/>
      <c r="W76" s="266"/>
      <c r="X76" s="163"/>
      <c r="Y76" s="163"/>
    </row>
    <row r="77" spans="1:27" ht="13.5" x14ac:dyDescent="0.3">
      <c r="A77" s="116"/>
      <c r="B77" s="128"/>
      <c r="C77" s="129"/>
      <c r="D77" s="129"/>
      <c r="E77" s="264"/>
      <c r="F77" s="264"/>
      <c r="G77" s="265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  <c r="T77" s="266"/>
      <c r="U77" s="266"/>
      <c r="V77" s="266"/>
      <c r="W77" s="266"/>
      <c r="X77" s="163"/>
      <c r="Y77" s="163"/>
    </row>
    <row r="78" spans="1:27" ht="12.75" customHeight="1" thickBot="1" x14ac:dyDescent="0.3">
      <c r="A78" s="440"/>
      <c r="B78" s="440"/>
      <c r="C78" s="440"/>
      <c r="D78" s="440"/>
      <c r="E78" s="440"/>
      <c r="F78" s="440"/>
      <c r="G78" s="440"/>
      <c r="H78" s="440"/>
      <c r="I78" s="440"/>
      <c r="J78" s="431"/>
      <c r="K78" s="431"/>
      <c r="L78" s="431"/>
      <c r="M78" s="431"/>
      <c r="N78" s="428"/>
      <c r="O78" s="428"/>
      <c r="P78" s="428"/>
      <c r="Q78" s="428"/>
      <c r="R78" s="428"/>
      <c r="S78" s="428"/>
      <c r="T78" s="428"/>
      <c r="U78" s="428"/>
    </row>
    <row r="79" spans="1:27" ht="32.25" customHeight="1" thickBot="1" x14ac:dyDescent="0.3">
      <c r="A79" s="278" t="s">
        <v>150</v>
      </c>
      <c r="B79" s="279" t="s">
        <v>116</v>
      </c>
      <c r="C79" s="280" t="s">
        <v>117</v>
      </c>
      <c r="D79" s="422" t="s">
        <v>130</v>
      </c>
      <c r="E79" s="423"/>
      <c r="F79" s="113"/>
      <c r="G79" s="113"/>
      <c r="H79" s="113"/>
      <c r="I79" s="113"/>
      <c r="J79" s="417"/>
      <c r="K79" s="417"/>
      <c r="L79" s="417"/>
      <c r="M79" s="417"/>
      <c r="N79" s="304"/>
      <c r="O79" s="304"/>
      <c r="R79" s="159"/>
      <c r="S79" s="159"/>
      <c r="T79" s="159"/>
      <c r="U79" s="159"/>
    </row>
    <row r="80" spans="1:27" ht="12.75" customHeight="1" x14ac:dyDescent="0.25">
      <c r="A80" s="281" t="s">
        <v>112</v>
      </c>
      <c r="B80" s="267"/>
      <c r="C80" s="267"/>
      <c r="D80" s="424"/>
      <c r="E80" s="425"/>
      <c r="F80" s="113"/>
      <c r="G80" s="113"/>
      <c r="H80" s="113"/>
      <c r="I80" s="113"/>
      <c r="J80" s="417"/>
      <c r="K80" s="417"/>
      <c r="L80" s="417"/>
      <c r="M80" s="417"/>
      <c r="N80" s="163"/>
      <c r="O80" s="163"/>
      <c r="R80" s="159"/>
      <c r="S80" s="159"/>
      <c r="T80" s="159"/>
      <c r="U80" s="159"/>
    </row>
    <row r="81" spans="1:27" ht="12.75" customHeight="1" x14ac:dyDescent="0.25">
      <c r="A81" s="281" t="s">
        <v>113</v>
      </c>
      <c r="B81" s="268"/>
      <c r="C81" s="268"/>
      <c r="D81" s="426"/>
      <c r="E81" s="427"/>
      <c r="F81" s="113"/>
      <c r="G81" s="113"/>
      <c r="H81" s="113"/>
      <c r="I81" s="113"/>
      <c r="J81" s="417"/>
      <c r="K81" s="417"/>
      <c r="L81" s="417"/>
      <c r="M81" s="417"/>
      <c r="N81" s="163"/>
      <c r="O81" s="163"/>
      <c r="R81" s="159"/>
      <c r="S81" s="159"/>
      <c r="T81" s="159"/>
      <c r="U81" s="159"/>
    </row>
    <row r="82" spans="1:27" ht="12.75" customHeight="1" x14ac:dyDescent="0.25">
      <c r="A82" s="281" t="s">
        <v>114</v>
      </c>
      <c r="B82" s="268"/>
      <c r="C82" s="268"/>
      <c r="D82" s="426"/>
      <c r="E82" s="427"/>
      <c r="F82" s="113"/>
      <c r="G82" s="113"/>
      <c r="H82" s="113"/>
      <c r="I82" s="113"/>
      <c r="J82" s="417"/>
      <c r="K82" s="417"/>
      <c r="L82" s="417"/>
      <c r="M82" s="417"/>
      <c r="N82" s="163"/>
      <c r="O82" s="163"/>
      <c r="R82" s="159"/>
      <c r="S82" s="159"/>
      <c r="T82" s="159"/>
      <c r="U82" s="159"/>
    </row>
    <row r="83" spans="1:27" ht="12.75" customHeight="1" thickBot="1" x14ac:dyDescent="0.3">
      <c r="A83" s="282" t="s">
        <v>115</v>
      </c>
      <c r="B83" s="269"/>
      <c r="C83" s="269"/>
      <c r="D83" s="438"/>
      <c r="E83" s="439"/>
      <c r="F83" s="113"/>
      <c r="G83" s="113"/>
      <c r="H83" s="113"/>
      <c r="I83" s="113"/>
      <c r="J83" s="417"/>
      <c r="K83" s="417"/>
      <c r="L83" s="417"/>
      <c r="M83" s="417"/>
      <c r="N83" s="163"/>
      <c r="O83" s="163"/>
      <c r="R83" s="159"/>
      <c r="S83" s="159"/>
      <c r="T83" s="159"/>
      <c r="U83" s="159"/>
    </row>
    <row r="84" spans="1:27" ht="6.75" customHeight="1" x14ac:dyDescent="0.3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R84" s="164"/>
      <c r="S84" s="164"/>
      <c r="T84" s="164"/>
      <c r="U84" s="164"/>
      <c r="V84" s="164"/>
      <c r="W84" s="164"/>
      <c r="X84" s="222"/>
    </row>
    <row r="85" spans="1:27" ht="13.5" x14ac:dyDescent="0.3">
      <c r="A85" s="283" t="s">
        <v>118</v>
      </c>
      <c r="B85" s="284">
        <f>B80+B81+B82+B83</f>
        <v>0</v>
      </c>
      <c r="C85" s="284">
        <f>C80+C81+C82+C83</f>
        <v>0</v>
      </c>
      <c r="D85" s="450">
        <f>D80+D81+D82+D83</f>
        <v>0</v>
      </c>
      <c r="E85" s="450"/>
      <c r="N85" s="284"/>
      <c r="O85" s="284"/>
      <c r="R85" s="223" t="s">
        <v>56</v>
      </c>
    </row>
    <row r="88" spans="1:27" ht="13.5" x14ac:dyDescent="0.25">
      <c r="A88" s="402" t="s">
        <v>121</v>
      </c>
      <c r="B88" s="402"/>
      <c r="C88" s="402"/>
      <c r="D88" s="402"/>
      <c r="AA88" s="339" t="s">
        <v>151</v>
      </c>
    </row>
  </sheetData>
  <sheetProtection insertRows="0" deleteRows="0" selectLockedCells="1"/>
  <mergeCells count="56">
    <mergeCell ref="A13:C13"/>
    <mergeCell ref="N78:P78"/>
    <mergeCell ref="D85:E85"/>
    <mergeCell ref="W5:Y5"/>
    <mergeCell ref="W6:X6"/>
    <mergeCell ref="W7:X7"/>
    <mergeCell ref="W8:X8"/>
    <mergeCell ref="W9:X9"/>
    <mergeCell ref="W10:X10"/>
    <mergeCell ref="V15:W15"/>
    <mergeCell ref="Q11:U11"/>
    <mergeCell ref="Q12:U12"/>
    <mergeCell ref="J81:M81"/>
    <mergeCell ref="D82:E82"/>
    <mergeCell ref="D83:E83"/>
    <mergeCell ref="A78:I78"/>
    <mergeCell ref="P4:U4"/>
    <mergeCell ref="A4:C4"/>
    <mergeCell ref="A5:C5"/>
    <mergeCell ref="A6:C6"/>
    <mergeCell ref="A7:C7"/>
    <mergeCell ref="Q13:U13"/>
    <mergeCell ref="P9:U9"/>
    <mergeCell ref="J6:O6"/>
    <mergeCell ref="A11:C11"/>
    <mergeCell ref="A12:C12"/>
    <mergeCell ref="J15:K15"/>
    <mergeCell ref="N15:O15"/>
    <mergeCell ref="H4:O4"/>
    <mergeCell ref="Q78:U78"/>
    <mergeCell ref="P6:U6"/>
    <mergeCell ref="J78:M78"/>
    <mergeCell ref="P15:Q15"/>
    <mergeCell ref="P8:U8"/>
    <mergeCell ref="T5:U5"/>
    <mergeCell ref="T7:U7"/>
    <mergeCell ref="J5:K5"/>
    <mergeCell ref="J8:M8"/>
    <mergeCell ref="T15:U15"/>
    <mergeCell ref="R15:S15"/>
    <mergeCell ref="P5:R5"/>
    <mergeCell ref="P7:S7"/>
    <mergeCell ref="A88:D88"/>
    <mergeCell ref="J79:M79"/>
    <mergeCell ref="J80:M80"/>
    <mergeCell ref="A15:B15"/>
    <mergeCell ref="L15:M15"/>
    <mergeCell ref="H15:I15"/>
    <mergeCell ref="D79:E79"/>
    <mergeCell ref="D80:E80"/>
    <mergeCell ref="D81:E81"/>
    <mergeCell ref="J82:M82"/>
    <mergeCell ref="A8:C8"/>
    <mergeCell ref="A10:C10"/>
    <mergeCell ref="A9:C9"/>
    <mergeCell ref="J83:M83"/>
  </mergeCells>
  <phoneticPr fontId="0" type="noConversion"/>
  <dataValidations count="4">
    <dataValidation type="list" allowBlank="1" showInputMessage="1" showErrorMessage="1" sqref="J8" xr:uid="{00000000-0002-0000-0200-000000000000}">
      <formula1>PERIOD</formula1>
    </dataValidation>
    <dataValidation type="list" allowBlank="1" showInputMessage="1" showErrorMessage="1" sqref="D17:D39 D41:D77" xr:uid="{00000000-0002-0000-0200-000001000000}">
      <formula1>subcontractororsupplier</formula1>
    </dataValidation>
    <dataValidation type="list" allowBlank="1" showInputMessage="1" showErrorMessage="1" sqref="F18:F74" xr:uid="{00000000-0002-0000-0200-000002000000}">
      <formula1>TYPE</formula1>
    </dataValidation>
    <dataValidation type="list" allowBlank="1" showInputMessage="1" showErrorMessage="1" sqref="G17:G74 E17:E74" xr:uid="{00000000-0002-0000-0200-000003000000}">
      <formula1>YESNO</formula1>
    </dataValidation>
  </dataValidations>
  <pageMargins left="0.75" right="0.75" top="0.5" bottom="0.74" header="0.5" footer="0.5"/>
  <pageSetup paperSize="3" scale="55" orientation="landscape" r:id="rId1"/>
  <headerFooter alignWithMargins="0">
    <oddFooter>&amp;RRevised: February 2016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/>
  </sheetViews>
  <sheetFormatPr defaultRowHeight="12.5" x14ac:dyDescent="0.25"/>
  <cols>
    <col min="1" max="1" width="10.08984375" bestFit="1" customWidth="1"/>
    <col min="2" max="2" width="10.08984375" customWidth="1"/>
    <col min="3" max="3" width="12.08984375" bestFit="1" customWidth="1"/>
    <col min="5" max="5" width="31.453125" bestFit="1" customWidth="1"/>
    <col min="6" max="6" width="14.6328125" bestFit="1" customWidth="1"/>
    <col min="7" max="7" width="14.08984375" bestFit="1" customWidth="1"/>
  </cols>
  <sheetData>
    <row r="1" spans="1:8" x14ac:dyDescent="0.25">
      <c r="A1" t="s">
        <v>3</v>
      </c>
      <c r="B1" t="s">
        <v>3</v>
      </c>
      <c r="C1" t="s">
        <v>19</v>
      </c>
      <c r="D1" t="s">
        <v>26</v>
      </c>
      <c r="E1" t="s">
        <v>39</v>
      </c>
      <c r="F1" t="s">
        <v>57</v>
      </c>
      <c r="G1" t="s">
        <v>70</v>
      </c>
      <c r="H1" s="305" t="s">
        <v>140</v>
      </c>
    </row>
    <row r="2" spans="1:8" x14ac:dyDescent="0.25">
      <c r="A2" t="s">
        <v>5</v>
      </c>
      <c r="B2" t="s">
        <v>5</v>
      </c>
      <c r="C2" t="s">
        <v>20</v>
      </c>
      <c r="D2" t="s">
        <v>27</v>
      </c>
      <c r="E2" t="s">
        <v>38</v>
      </c>
      <c r="F2" t="s">
        <v>131</v>
      </c>
      <c r="G2" t="s">
        <v>71</v>
      </c>
      <c r="H2" s="305" t="s">
        <v>79</v>
      </c>
    </row>
    <row r="3" spans="1:8" x14ac:dyDescent="0.25">
      <c r="A3" t="s">
        <v>6</v>
      </c>
      <c r="B3" t="s">
        <v>6</v>
      </c>
      <c r="C3" t="s">
        <v>21</v>
      </c>
      <c r="E3" t="s">
        <v>40</v>
      </c>
      <c r="H3" s="305" t="s">
        <v>80</v>
      </c>
    </row>
    <row r="4" spans="1:8" x14ac:dyDescent="0.25">
      <c r="A4" s="305" t="s">
        <v>135</v>
      </c>
      <c r="B4" t="s">
        <v>89</v>
      </c>
      <c r="E4" t="s">
        <v>41</v>
      </c>
      <c r="H4" s="305" t="s">
        <v>81</v>
      </c>
    </row>
    <row r="5" spans="1:8" x14ac:dyDescent="0.25">
      <c r="A5" t="s">
        <v>89</v>
      </c>
    </row>
  </sheetData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REPORT 1 - EFFORT REPORT</vt:lpstr>
      <vt:lpstr>REPORT 2 - DIVERSITY SPEND </vt:lpstr>
      <vt:lpstr>REPORT 3 - WORKFORCE </vt:lpstr>
      <vt:lpstr>LIST</vt:lpstr>
      <vt:lpstr>BASIS</vt:lpstr>
      <vt:lpstr>Category</vt:lpstr>
      <vt:lpstr>Contract</vt:lpstr>
      <vt:lpstr>PERIOD</vt:lpstr>
      <vt:lpstr>'REPORT 1 - EFFORT REPORT'!Print_Area</vt:lpstr>
      <vt:lpstr>subcontractororsupplier</vt:lpstr>
      <vt:lpstr>TIER</vt:lpstr>
      <vt:lpstr>TYPE</vt:lpstr>
      <vt:lpstr>YESNO</vt:lpstr>
    </vt:vector>
  </TitlesOfParts>
  <Company>Case Western Reserve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 User</dc:creator>
  <cp:lastModifiedBy>Sharon McGuire</cp:lastModifiedBy>
  <cp:lastPrinted>2016-02-08T20:46:09Z</cp:lastPrinted>
  <dcterms:created xsi:type="dcterms:W3CDTF">2007-10-16T17:55:24Z</dcterms:created>
  <dcterms:modified xsi:type="dcterms:W3CDTF">2024-09-25T20:04:53Z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