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med.case.edu\grantscontracts\pdfs\"/>
    </mc:Choice>
  </mc:AlternateContent>
  <bookViews>
    <workbookView xWindow="0" yWindow="0" windowWidth="19200" windowHeight="11595"/>
  </bookViews>
  <sheets>
    <sheet name="FEDERAL" sheetId="1" r:id="rId1"/>
    <sheet name="NON-FEDERAL" sheetId="9" r:id="rId2"/>
    <sheet name="SUBCONTRACT" sheetId="5" r:id="rId3"/>
  </sheets>
  <externalReferences>
    <externalReference r:id="rId4"/>
  </externalReferences>
  <definedNames>
    <definedName name="base" localSheetId="0">FEDERAL!#REF!</definedName>
    <definedName name="base" localSheetId="1">'NON-FEDERAL'!#REF!</definedName>
    <definedName name="base" localSheetId="2">SUBCONTRACT!#REF!</definedName>
    <definedName name="col" localSheetId="0">FEDERAL!#REF!</definedName>
    <definedName name="col" localSheetId="1">'NON-FEDERAL'!#REF!</definedName>
    <definedName name="col" localSheetId="2">SUBCONTRACT!#REF!</definedName>
    <definedName name="CombDirectTotal">[1]ENTRBUD!$G$20</definedName>
    <definedName name="CombIndirect" localSheetId="1">#REF!</definedName>
    <definedName name="CombIndirect" localSheetId="2">#REF!</definedName>
    <definedName name="CombIndirect">#REF!</definedName>
    <definedName name="effort" localSheetId="0">FEDERAL!$G$11</definedName>
    <definedName name="effort" localSheetId="1">'NON-FEDERAL'!$G$11</definedName>
    <definedName name="effort" localSheetId="2">SUBCONTRACT!#REF!</definedName>
    <definedName name="FirstAltTotal" localSheetId="1">'NON-FEDERAL'!$K$33</definedName>
    <definedName name="FirstAltTotal" localSheetId="2">SUBCONTRACT!#REF!</definedName>
    <definedName name="FirstAltTotal">FEDERAL!$K$33</definedName>
    <definedName name="FirstConsultTotal" localSheetId="1">'NON-FEDERAL'!$K$29</definedName>
    <definedName name="FirstConsultTotal" localSheetId="2">SUBCONTRACT!#REF!</definedName>
    <definedName name="FirstConsultTotal">FEDERAL!$K$29</definedName>
    <definedName name="FirstEquipTotal" localSheetId="1">'NON-FEDERAL'!$K$21</definedName>
    <definedName name="FirstEquipTotal" localSheetId="2">SUBCONTRACT!#REF!</definedName>
    <definedName name="FirstEquipTotal">FEDERAL!$K$21</definedName>
    <definedName name="FirstIndirect">#REF!</definedName>
    <definedName name="FirstInptTotal" localSheetId="1">'NON-FEDERAL'!$K$30</definedName>
    <definedName name="FirstInptTotal" localSheetId="2">SUBCONTRACT!#REF!</definedName>
    <definedName name="FirstInptTotal">FEDERAL!$K$30</definedName>
    <definedName name="FirstOtrTotal" localSheetId="1">'NON-FEDERAL'!$K$38</definedName>
    <definedName name="FirstOtrTotal" localSheetId="2">SUBCONTRACT!#REF!</definedName>
    <definedName name="FirstOtrTotal">FEDERAL!$K$38</definedName>
    <definedName name="FirstOutptTotal" localSheetId="1">'NON-FEDERAL'!$K$31</definedName>
    <definedName name="FirstOutptTotal" localSheetId="2">SUBCONTRACT!#REF!</definedName>
    <definedName name="FirstOutptTotal">FEDERAL!$K$31</definedName>
    <definedName name="FirstPersonTotal" localSheetId="1">'NON-FEDERAL'!$I$18</definedName>
    <definedName name="FirstPersonTotal" localSheetId="2">SUBCONTRACT!#REF!</definedName>
    <definedName name="FirstPersonTotal">FEDERAL!$I$18</definedName>
    <definedName name="FirstSubcDirect" localSheetId="1">'NON-FEDERAL'!#REF!</definedName>
    <definedName name="FirstSubcDirect" localSheetId="2">SUBCONTRACT!#REF!</definedName>
    <definedName name="FirstSubcDirect">FEDERAL!#REF!</definedName>
    <definedName name="FirstSubcIDC" localSheetId="1">'NON-FEDERAL'!#REF!</definedName>
    <definedName name="FirstSubcIDC" localSheetId="2">SUBCONTRACT!#REF!</definedName>
    <definedName name="FirstSubcIDC">FEDERAL!#REF!</definedName>
    <definedName name="FirstSubtotal" localSheetId="1">'NON-FEDERAL'!$K$39</definedName>
    <definedName name="FirstSubtotal" localSheetId="2">SUBCONTRACT!#REF!</definedName>
    <definedName name="FirstSubtotal">FEDERAL!$K$39</definedName>
    <definedName name="FirstSupplTotal" localSheetId="1">'NON-FEDERAL'!$K$25</definedName>
    <definedName name="FirstSupplTotal" localSheetId="2">SUBCONTRACT!#REF!</definedName>
    <definedName name="FirstSupplTotal">FEDERAL!$K$25</definedName>
    <definedName name="FirstTotalDirect" localSheetId="1">'NON-FEDERAL'!#REF!</definedName>
    <definedName name="FirstTotalDirect" localSheetId="2">SUBCONTRACT!#REF!</definedName>
    <definedName name="FirstTotalDirect">FEDERAL!#REF!</definedName>
    <definedName name="FirstTravTotal" localSheetId="1">'NON-FEDERAL'!$K$27</definedName>
    <definedName name="FirstTravTotal" localSheetId="2">SUBCONTRACT!#REF!</definedName>
    <definedName name="FirstTravTotal">FEDERAL!$K$27</definedName>
    <definedName name="fy" localSheetId="0">FEDERAL!#REF!</definedName>
    <definedName name="fy" localSheetId="1">'NON-FEDERAL'!#REF!</definedName>
    <definedName name="fy" localSheetId="2">SUBCONTRACT!#REF!</definedName>
    <definedName name="mnths" localSheetId="0">FEDERAL!$E$11</definedName>
    <definedName name="mnths" localSheetId="1">'NON-FEDERAL'!$E$11</definedName>
    <definedName name="mnths" localSheetId="2">SUBCONTRACT!#REF!</definedName>
    <definedName name="_xlnm.Print_Area" localSheetId="0">FEDERAL!$A:$K</definedName>
    <definedName name="_xlnm.Print_Area" localSheetId="1">'NON-FEDERAL'!$A:$K</definedName>
    <definedName name="_xlnm.Print_Area" localSheetId="2">SUBCONTRACT!$A:$K</definedName>
    <definedName name="Print_Titles_MI" localSheetId="1">[1]FACE!#REF!</definedName>
    <definedName name="Print_Titles_MI" localSheetId="2">[1]FACE!#REF!</definedName>
    <definedName name="Print_Titles_MI">[1]FACE!#REF!</definedName>
    <definedName name="sdate" localSheetId="0">FEDERAL!$E$1</definedName>
    <definedName name="sdate" localSheetId="1">'NON-FEDERAL'!$C$1</definedName>
    <definedName name="sdate" localSheetId="2">SUBCONTRACT!$C$1</definedName>
  </definedNames>
  <calcPr calcId="152511" fullCalcOnLoad="1"/>
</workbook>
</file>

<file path=xl/calcChain.xml><?xml version="1.0" encoding="utf-8"?>
<calcChain xmlns="http://schemas.openxmlformats.org/spreadsheetml/2006/main">
  <c r="K17" i="5" l="1"/>
  <c r="K38" i="9"/>
  <c r="K33" i="9"/>
  <c r="K31" i="9"/>
  <c r="K30" i="9"/>
  <c r="K29" i="9"/>
  <c r="K27" i="9"/>
  <c r="K25" i="9"/>
  <c r="K21" i="9"/>
  <c r="G17" i="9"/>
  <c r="F17" i="9"/>
  <c r="E17" i="9"/>
  <c r="I17" i="9"/>
  <c r="J17" i="9"/>
  <c r="K17" i="9"/>
  <c r="G16" i="9"/>
  <c r="F16" i="9"/>
  <c r="E16" i="9"/>
  <c r="I16" i="9"/>
  <c r="K16" i="9"/>
  <c r="G15" i="9"/>
  <c r="F15" i="9"/>
  <c r="E15" i="9"/>
  <c r="I15" i="9"/>
  <c r="J15" i="9"/>
  <c r="G14" i="9"/>
  <c r="F14" i="9"/>
  <c r="E14" i="9"/>
  <c r="I14" i="9"/>
  <c r="G13" i="9"/>
  <c r="F13" i="9"/>
  <c r="E13" i="9"/>
  <c r="I13" i="9"/>
  <c r="G12" i="9"/>
  <c r="F12" i="9"/>
  <c r="E12" i="9"/>
  <c r="I12" i="9"/>
  <c r="J12" i="9"/>
  <c r="K12" i="9"/>
  <c r="J11" i="9"/>
  <c r="K11" i="9"/>
  <c r="G11" i="9"/>
  <c r="E11" i="9"/>
  <c r="J11" i="1"/>
  <c r="K38" i="1"/>
  <c r="K33" i="1"/>
  <c r="K31" i="1"/>
  <c r="K30" i="1"/>
  <c r="K27" i="1"/>
  <c r="K25" i="1"/>
  <c r="K21" i="1"/>
  <c r="K29" i="1"/>
  <c r="G17" i="1"/>
  <c r="F17" i="1"/>
  <c r="E17" i="1"/>
  <c r="I17" i="1"/>
  <c r="J17" i="1"/>
  <c r="K17" i="1"/>
  <c r="G16" i="1"/>
  <c r="F16" i="1"/>
  <c r="E16" i="1"/>
  <c r="I16" i="1"/>
  <c r="J16" i="1"/>
  <c r="K16" i="1"/>
  <c r="G15" i="1"/>
  <c r="F15" i="1"/>
  <c r="E15" i="1"/>
  <c r="I15" i="1"/>
  <c r="J15" i="1"/>
  <c r="G14" i="1"/>
  <c r="F14" i="1"/>
  <c r="E14" i="1"/>
  <c r="I14" i="1"/>
  <c r="J14" i="1"/>
  <c r="G13" i="1"/>
  <c r="F13" i="1"/>
  <c r="E13" i="1"/>
  <c r="I13" i="1"/>
  <c r="J13" i="1"/>
  <c r="K13" i="1"/>
  <c r="G12" i="1"/>
  <c r="F12" i="1"/>
  <c r="E12" i="1"/>
  <c r="I12" i="1"/>
  <c r="J12" i="1"/>
  <c r="K12" i="1"/>
  <c r="G11" i="1"/>
  <c r="E11" i="1"/>
  <c r="J16" i="9"/>
  <c r="J13" i="9"/>
  <c r="K13" i="9"/>
  <c r="J14" i="9"/>
  <c r="K14" i="9"/>
  <c r="K15" i="9"/>
  <c r="I18" i="9"/>
  <c r="J18" i="9"/>
  <c r="K18" i="9"/>
  <c r="K39" i="9"/>
  <c r="K43" i="9"/>
  <c r="K15" i="1"/>
  <c r="K14" i="1"/>
  <c r="I18" i="1"/>
  <c r="J18" i="1"/>
  <c r="K11" i="1"/>
  <c r="K18" i="1"/>
  <c r="K39" i="1"/>
  <c r="K43" i="1"/>
</calcChain>
</file>

<file path=xl/sharedStrings.xml><?xml version="1.0" encoding="utf-8"?>
<sst xmlns="http://schemas.openxmlformats.org/spreadsheetml/2006/main" count="176" uniqueCount="61">
  <si>
    <t xml:space="preserve">  FROM        </t>
  </si>
  <si>
    <t xml:space="preserve">                    THROUGH               </t>
  </si>
  <si>
    <t>Months Devoted to Project</t>
  </si>
  <si>
    <t>NAME</t>
  </si>
  <si>
    <t>ROLE ON PROJECT</t>
  </si>
  <si>
    <t>Cal. Mnths</t>
  </si>
  <si>
    <t>Acad. Mnths</t>
  </si>
  <si>
    <t>Summer Mnths</t>
  </si>
  <si>
    <t>INST. BASE SALARY</t>
  </si>
  <si>
    <t>SALARY   REQUESTED</t>
  </si>
  <si>
    <t xml:space="preserve">                                                                                                                                                              TOTAL</t>
  </si>
  <si>
    <t>Fringe Rate</t>
  </si>
  <si>
    <t>FTE %</t>
  </si>
  <si>
    <t>Appt Type</t>
  </si>
  <si>
    <t>Cal</t>
  </si>
  <si>
    <t>Acad</t>
  </si>
  <si>
    <t>Sum</t>
  </si>
  <si>
    <t>Principal Investigator</t>
  </si>
  <si>
    <t>SUBTOTALS</t>
  </si>
  <si>
    <t xml:space="preserve"> CONSULTANT COSTS</t>
  </si>
  <si>
    <t xml:space="preserve"> </t>
  </si>
  <si>
    <t xml:space="preserve">  </t>
  </si>
  <si>
    <t>TRAVEL</t>
  </si>
  <si>
    <t xml:space="preserve"> PATIENT CARE COSTS</t>
  </si>
  <si>
    <t xml:space="preserve"> INPATIENT</t>
  </si>
  <si>
    <t xml:space="preserve"> OUTPATIENT</t>
  </si>
  <si>
    <t>F&amp;A Rate</t>
  </si>
  <si>
    <r>
      <t xml:space="preserve"> PERSONNEL </t>
    </r>
    <r>
      <rPr>
        <i/>
        <sz val="9"/>
        <rFont val="Calibri"/>
        <family val="2"/>
      </rPr>
      <t>(Applicant organization only)</t>
    </r>
  </si>
  <si>
    <r>
      <t xml:space="preserve">  DOLLAR AMOUNT REQUESTED </t>
    </r>
    <r>
      <rPr>
        <i/>
        <sz val="8"/>
        <rFont val="Calibri"/>
        <family val="2"/>
      </rPr>
      <t>(omit cents)</t>
    </r>
  </si>
  <si>
    <r>
      <t xml:space="preserve"> EQUIPMENT</t>
    </r>
    <r>
      <rPr>
        <i/>
        <sz val="9"/>
        <rFont val="Calibri"/>
        <family val="2"/>
      </rPr>
      <t xml:space="preserve"> (Itemize)</t>
    </r>
  </si>
  <si>
    <r>
      <t xml:space="preserve"> SUPPLIES</t>
    </r>
    <r>
      <rPr>
        <i/>
        <sz val="9"/>
        <rFont val="Calibri"/>
        <family val="2"/>
      </rPr>
      <t xml:space="preserve"> (Itemize by category)</t>
    </r>
  </si>
  <si>
    <r>
      <t xml:space="preserve"> ALTERATIONS AND RENOVATIONS </t>
    </r>
    <r>
      <rPr>
        <i/>
        <sz val="9"/>
        <rFont val="Calibri"/>
        <family val="2"/>
      </rPr>
      <t>(Itemize by category)</t>
    </r>
  </si>
  <si>
    <r>
      <t xml:space="preserve"> OTHER EXPENSES </t>
    </r>
    <r>
      <rPr>
        <i/>
        <sz val="9"/>
        <rFont val="Calibri"/>
        <family val="2"/>
      </rPr>
      <t>(Itemize by category)</t>
    </r>
  </si>
  <si>
    <r>
      <rPr>
        <b/>
        <sz val="11"/>
        <rFont val="Calibri"/>
        <family val="2"/>
      </rPr>
      <t>51Z000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 xml:space="preserve">                  FRINGE  BENEFITS</t>
    </r>
  </si>
  <si>
    <t>5_____</t>
  </si>
  <si>
    <r>
      <t xml:space="preserve">        </t>
    </r>
    <r>
      <rPr>
        <b/>
        <i/>
        <u/>
        <sz val="13"/>
        <rFont val="Calibri"/>
        <family val="2"/>
      </rPr>
      <t>INTERNAL</t>
    </r>
    <r>
      <rPr>
        <b/>
        <sz val="13"/>
        <rFont val="Calibri"/>
        <family val="2"/>
      </rPr>
      <t xml:space="preserve"> DETAILED BUDGET FOR INITIAL BUDGET PERIOD        </t>
    </r>
  </si>
  <si>
    <t xml:space="preserve">            DIRECT &amp; INDIRECT COSTS   </t>
  </si>
  <si>
    <t>Case Expense Account Codes</t>
  </si>
  <si>
    <r>
      <t xml:space="preserve"> TOTAL DIRECT COSTS</t>
    </r>
    <r>
      <rPr>
        <i/>
        <sz val="12"/>
        <rFont val="Arial"/>
        <family val="2"/>
      </rPr>
      <t/>
    </r>
  </si>
  <si>
    <t>FACILITIES AND ADMINISTRATIVE COSTS (IDC)</t>
  </si>
  <si>
    <t>TOTAL COSTS</t>
  </si>
  <si>
    <t>CASE'S PROJECT DIRECTOR:</t>
  </si>
  <si>
    <t>LOCATION OF SUBCONTRACT:</t>
  </si>
  <si>
    <t>SUBCONTRACTS (DIRECTS &amp; INDIRECTS PAID TO THE SUBCONTRACT)</t>
  </si>
  <si>
    <t xml:space="preserve">CASE'S FACILITIES &amp; ADMINISTRATIVE COSTS (IDC): </t>
  </si>
  <si>
    <t>F&amp;A RATE</t>
  </si>
  <si>
    <t>IDC ON FIRST $25,000 SPENT BY SUBCONTRACT  EXAMPLE: [IDC RATE X $25,000]</t>
  </si>
  <si>
    <t>TO BE USED FOR OUTGOING SUBCONTRACTS (CASE IS PRIME)</t>
  </si>
  <si>
    <r>
      <rPr>
        <b/>
        <i/>
        <u/>
        <sz val="13"/>
        <rFont val="Calibri"/>
        <family val="2"/>
      </rPr>
      <t>INTERNAL</t>
    </r>
    <r>
      <rPr>
        <b/>
        <sz val="13"/>
        <rFont val="Calibri"/>
        <family val="2"/>
      </rPr>
      <t xml:space="preserve"> DETAILED BUDGET FOR INITIAL BUDGET PERIOD        </t>
    </r>
  </si>
  <si>
    <t>Prog. Director/Principal Investigator(Last, First):</t>
  </si>
  <si>
    <t>TO BE USED FOR GRANTS, IIA, CONTRACTS &amp; INCOMING SUBCONTRACTS (CASE IS SUB-RECIPIENT)</t>
  </si>
  <si>
    <t>TO BE USED FOR NON-FEDERAL: GRANTS, CONTRACTS &amp; INCOMING SUBCONTRACTS (CASE IS SUB-RECIPIENT)</t>
  </si>
  <si>
    <r>
      <t xml:space="preserve">PLEASE COMPLETE ONE BUDGET FOR </t>
    </r>
    <r>
      <rPr>
        <b/>
        <i/>
        <u/>
        <sz val="12"/>
        <color indexed="60"/>
        <rFont val="Calibri"/>
        <family val="2"/>
      </rPr>
      <t>EACH</t>
    </r>
    <r>
      <rPr>
        <b/>
        <i/>
        <sz val="12"/>
        <color indexed="60"/>
        <rFont val="Calibri"/>
        <family val="2"/>
      </rPr>
      <t xml:space="preserve"> SPEEDTYPE. PLEASE INCLUDE OUT GOING SUBCONTRACTS ON THE SUBCONTRACT TAB</t>
    </r>
  </si>
  <si>
    <r>
      <t xml:space="preserve">PLEASE COMPLETE ONE BUDGET FOR </t>
    </r>
    <r>
      <rPr>
        <b/>
        <i/>
        <u/>
        <sz val="12"/>
        <color indexed="60"/>
        <rFont val="Calibri"/>
        <family val="2"/>
      </rPr>
      <t>EACH</t>
    </r>
    <r>
      <rPr>
        <b/>
        <i/>
        <sz val="12"/>
        <color indexed="60"/>
        <rFont val="Calibri"/>
        <family val="2"/>
      </rPr>
      <t xml:space="preserve"> OUT-GOING SUBCONTRACT</t>
    </r>
  </si>
  <si>
    <t>CWRU's current F&amp;A rate is 58.5%</t>
  </si>
  <si>
    <t>Speedtype/Funding Proposal No.</t>
  </si>
  <si>
    <t>Budget Period</t>
  </si>
  <si>
    <t>Speedtype PI (Last, First)</t>
  </si>
  <si>
    <t>Speedtype Department (6 digit code)</t>
  </si>
  <si>
    <t>Location: UH, Wolstein, VA, MHMC, CCLCM, Off-campus, or On-campus</t>
  </si>
  <si>
    <t>Location: CCLCM or Off-campus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</si>
</sst>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mm/dd/yy\ h:mm:ss"/>
    <numFmt numFmtId="166" formatCode="mm/dd/yy"/>
    <numFmt numFmtId="167" formatCode="0.0%"/>
  </numFmts>
  <fonts count="32">
    <font>
      <sz val="10"/>
      <name val="Courier"/>
    </font>
    <font>
      <sz val="9"/>
      <name val="Geneva"/>
    </font>
    <font>
      <i/>
      <sz val="12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sz val="13"/>
      <color indexed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sz val="8"/>
      <name val="Courier"/>
      <family val="3"/>
    </font>
    <font>
      <b/>
      <i/>
      <u/>
      <sz val="13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i/>
      <sz val="12"/>
      <color indexed="60"/>
      <name val="Calibri"/>
      <family val="2"/>
    </font>
    <font>
      <b/>
      <i/>
      <u/>
      <sz val="12"/>
      <color indexed="60"/>
      <name val="Calibri"/>
      <family val="2"/>
    </font>
    <font>
      <i/>
      <sz val="10"/>
      <name val="Calibri"/>
      <family val="2"/>
    </font>
    <font>
      <b/>
      <i/>
      <sz val="12"/>
      <color rgb="FFC00000"/>
      <name val="Calibri"/>
      <family val="2"/>
    </font>
    <font>
      <sz val="8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0" fontId="1" fillId="0" borderId="0" applyProtection="0"/>
  </cellStyleXfs>
  <cellXfs count="218">
    <xf numFmtId="164" fontId="0" fillId="0" borderId="0" xfId="0"/>
    <xf numFmtId="0" fontId="10" fillId="0" borderId="0" xfId="1" applyFont="1"/>
    <xf numFmtId="0" fontId="9" fillId="0" borderId="1" xfId="1" applyFont="1" applyBorder="1" applyAlignment="1">
      <alignment horizontal="center" vertical="top"/>
    </xf>
    <xf numFmtId="164" fontId="8" fillId="0" borderId="0" xfId="0" applyFont="1" applyBorder="1" applyAlignment="1">
      <alignment vertical="top"/>
    </xf>
    <xf numFmtId="0" fontId="10" fillId="0" borderId="0" xfId="1" applyFont="1" applyAlignment="1">
      <alignment horizontal="centerContinuous" vertical="center"/>
    </xf>
    <xf numFmtId="0" fontId="13" fillId="0" borderId="0" xfId="1" applyFont="1" applyBorder="1" applyAlignment="1">
      <alignment horizontal="centerContinuous" vertical="top"/>
    </xf>
    <xf numFmtId="0" fontId="14" fillId="0" borderId="0" xfId="1" applyFont="1" applyBorder="1" applyAlignment="1">
      <alignment horizontal="centerContinuous"/>
    </xf>
    <xf numFmtId="0" fontId="12" fillId="0" borderId="0" xfId="1" applyFont="1" applyBorder="1" applyAlignment="1">
      <alignment horizontal="centerContinuous" vertical="top"/>
    </xf>
    <xf numFmtId="0" fontId="10" fillId="0" borderId="2" xfId="1" applyFont="1" applyBorder="1" applyAlignment="1"/>
    <xf numFmtId="0" fontId="10" fillId="0" borderId="3" xfId="1" applyFont="1" applyBorder="1" applyAlignment="1"/>
    <xf numFmtId="0" fontId="10" fillId="0" borderId="4" xfId="1" applyFont="1" applyBorder="1" applyAlignment="1"/>
    <xf numFmtId="0" fontId="16" fillId="0" borderId="0" xfId="1" applyFont="1" applyBorder="1" applyAlignment="1">
      <alignment horizontal="centerContinuous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17" fillId="0" borderId="0" xfId="0" applyFont="1"/>
    <xf numFmtId="0" fontId="11" fillId="0" borderId="6" xfId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/>
    </xf>
    <xf numFmtId="3" fontId="15" fillId="0" borderId="8" xfId="1" applyNumberFormat="1" applyFont="1" applyBorder="1" applyAlignment="1" applyProtection="1">
      <alignment horizontal="right"/>
      <protection locked="0"/>
    </xf>
    <xf numFmtId="164" fontId="8" fillId="0" borderId="0" xfId="0" applyFont="1"/>
    <xf numFmtId="0" fontId="8" fillId="0" borderId="5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>
      <alignment horizontal="left" indent="1"/>
    </xf>
    <xf numFmtId="0" fontId="9" fillId="0" borderId="0" xfId="1" applyFont="1" applyBorder="1"/>
    <xf numFmtId="0" fontId="19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left" vertical="center"/>
    </xf>
    <xf numFmtId="3" fontId="9" fillId="0" borderId="0" xfId="1" applyNumberFormat="1" applyFont="1" applyBorder="1"/>
    <xf numFmtId="3" fontId="15" fillId="0" borderId="0" xfId="1" applyNumberFormat="1" applyFont="1" applyBorder="1" applyAlignment="1" applyProtection="1">
      <alignment horizontal="right" vertical="center"/>
      <protection locked="0"/>
    </xf>
    <xf numFmtId="3" fontId="10" fillId="0" borderId="1" xfId="1" applyNumberFormat="1" applyFont="1" applyBorder="1" applyAlignment="1">
      <alignment vertical="center"/>
    </xf>
    <xf numFmtId="3" fontId="18" fillId="0" borderId="1" xfId="1" applyNumberFormat="1" applyFont="1" applyBorder="1" applyAlignment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" fontId="18" fillId="0" borderId="9" xfId="1" applyNumberFormat="1" applyFont="1" applyBorder="1" applyAlignment="1" applyProtection="1">
      <alignment vertical="center"/>
      <protection locked="0"/>
    </xf>
    <xf numFmtId="3" fontId="15" fillId="0" borderId="0" xfId="1" applyNumberFormat="1" applyFont="1" applyBorder="1" applyAlignment="1" applyProtection="1">
      <alignment vertical="center"/>
    </xf>
    <xf numFmtId="3" fontId="10" fillId="0" borderId="1" xfId="1" applyNumberFormat="1" applyFont="1" applyBorder="1" applyAlignment="1">
      <alignment vertical="top"/>
    </xf>
    <xf numFmtId="3" fontId="18" fillId="0" borderId="1" xfId="1" applyNumberFormat="1" applyFont="1" applyBorder="1" applyAlignment="1" applyProtection="1">
      <alignment vertical="center"/>
      <protection locked="0"/>
    </xf>
    <xf numFmtId="3" fontId="18" fillId="0" borderId="1" xfId="1" applyNumberFormat="1" applyFont="1" applyBorder="1" applyAlignment="1" applyProtection="1">
      <alignment horizontal="right" vertical="center"/>
      <protection locked="0"/>
    </xf>
    <xf numFmtId="3" fontId="10" fillId="0" borderId="0" xfId="1" applyNumberFormat="1" applyFont="1" applyAlignment="1">
      <alignment vertical="top"/>
    </xf>
    <xf numFmtId="3" fontId="10" fillId="0" borderId="0" xfId="1" applyNumberFormat="1" applyFont="1" applyAlignment="1">
      <alignment vertical="center"/>
    </xf>
    <xf numFmtId="3" fontId="18" fillId="0" borderId="0" xfId="1" applyNumberFormat="1" applyFont="1" applyAlignment="1" applyProtection="1">
      <alignment vertical="center"/>
      <protection locked="0"/>
    </xf>
    <xf numFmtId="3" fontId="18" fillId="0" borderId="0" xfId="1" applyNumberFormat="1" applyFont="1" applyAlignment="1" applyProtection="1">
      <alignment horizontal="right" vertical="center"/>
      <protection locked="0"/>
    </xf>
    <xf numFmtId="3" fontId="10" fillId="0" borderId="0" xfId="1" applyNumberFormat="1" applyFont="1" applyAlignment="1">
      <alignment horizontal="left" vertical="top"/>
    </xf>
    <xf numFmtId="3" fontId="11" fillId="0" borderId="0" xfId="1" applyNumberFormat="1" applyFont="1" applyAlignment="1" applyProtection="1">
      <alignment vertical="center"/>
      <protection locked="0"/>
    </xf>
    <xf numFmtId="3" fontId="10" fillId="0" borderId="4" xfId="1" applyNumberFormat="1" applyFont="1" applyBorder="1" applyAlignment="1">
      <alignment horizontal="left" vertical="top"/>
    </xf>
    <xf numFmtId="3" fontId="10" fillId="0" borderId="7" xfId="1" applyNumberFormat="1" applyFont="1" applyBorder="1" applyAlignment="1">
      <alignment horizontal="left" vertical="center"/>
    </xf>
    <xf numFmtId="3" fontId="10" fillId="0" borderId="2" xfId="1" applyNumberFormat="1" applyFont="1" applyBorder="1" applyAlignment="1">
      <alignment vertical="center"/>
    </xf>
    <xf numFmtId="3" fontId="18" fillId="0" borderId="2" xfId="1" applyNumberFormat="1" applyFont="1" applyBorder="1" applyAlignment="1" applyProtection="1">
      <alignment vertical="center"/>
      <protection locked="0"/>
    </xf>
    <xf numFmtId="3" fontId="10" fillId="0" borderId="10" xfId="1" applyNumberFormat="1" applyFont="1" applyBorder="1" applyAlignment="1">
      <alignment horizontal="left" vertical="top"/>
    </xf>
    <xf numFmtId="0" fontId="15" fillId="0" borderId="0" xfId="1" applyFont="1"/>
    <xf numFmtId="3" fontId="13" fillId="0" borderId="0" xfId="1" applyNumberFormat="1" applyFont="1" applyBorder="1" applyAlignment="1" applyProtection="1">
      <alignment vertical="center"/>
    </xf>
    <xf numFmtId="3" fontId="19" fillId="0" borderId="11" xfId="1" applyNumberFormat="1" applyFont="1" applyBorder="1" applyAlignment="1">
      <alignment horizontal="left" vertical="center"/>
    </xf>
    <xf numFmtId="3" fontId="21" fillId="0" borderId="11" xfId="1" applyNumberFormat="1" applyFont="1" applyBorder="1" applyAlignment="1"/>
    <xf numFmtId="3" fontId="9" fillId="0" borderId="11" xfId="1" applyNumberFormat="1" applyFont="1" applyBorder="1" applyAlignment="1">
      <alignment vertical="center"/>
    </xf>
    <xf numFmtId="3" fontId="16" fillId="0" borderId="11" xfId="1" applyNumberFormat="1" applyFont="1" applyBorder="1" applyAlignment="1">
      <alignment vertical="center"/>
    </xf>
    <xf numFmtId="0" fontId="9" fillId="0" borderId="0" xfId="1" applyFont="1"/>
    <xf numFmtId="3" fontId="19" fillId="0" borderId="3" xfId="1" applyNumberFormat="1" applyFont="1" applyBorder="1" applyAlignment="1" applyProtection="1">
      <alignment horizontal="left" vertical="center"/>
      <protection locked="0"/>
    </xf>
    <xf numFmtId="3" fontId="19" fillId="0" borderId="11" xfId="1" applyNumberFormat="1" applyFont="1" applyBorder="1" applyAlignment="1">
      <alignment vertical="center"/>
    </xf>
    <xf numFmtId="43" fontId="15" fillId="0" borderId="0" xfId="1" applyNumberFormat="1" applyFont="1" applyFill="1" applyBorder="1" applyAlignment="1" applyProtection="1">
      <alignment vertical="center"/>
    </xf>
    <xf numFmtId="43" fontId="15" fillId="0" borderId="0" xfId="1" applyNumberFormat="1" applyFont="1" applyBorder="1" applyAlignment="1" applyProtection="1">
      <alignment vertical="center"/>
    </xf>
    <xf numFmtId="43" fontId="15" fillId="0" borderId="12" xfId="1" applyNumberFormat="1" applyFont="1" applyFill="1" applyBorder="1" applyAlignment="1" applyProtection="1">
      <alignment vertical="center"/>
    </xf>
    <xf numFmtId="43" fontId="15" fillId="0" borderId="13" xfId="1" applyNumberFormat="1" applyFont="1" applyFill="1" applyBorder="1" applyAlignment="1" applyProtection="1">
      <alignment vertical="center"/>
    </xf>
    <xf numFmtId="43" fontId="15" fillId="0" borderId="14" xfId="1" applyNumberFormat="1" applyFont="1" applyBorder="1" applyAlignment="1" applyProtection="1">
      <alignment vertical="center"/>
    </xf>
    <xf numFmtId="43" fontId="15" fillId="0" borderId="7" xfId="1" applyNumberFormat="1" applyFont="1" applyBorder="1" applyAlignment="1" applyProtection="1">
      <alignment vertical="center"/>
    </xf>
    <xf numFmtId="43" fontId="13" fillId="0" borderId="15" xfId="1" applyNumberFormat="1" applyFont="1" applyBorder="1" applyAlignment="1" applyProtection="1">
      <alignment horizontal="right" vertical="center"/>
    </xf>
    <xf numFmtId="43" fontId="10" fillId="0" borderId="0" xfId="1" applyNumberFormat="1" applyFont="1"/>
    <xf numFmtId="43" fontId="9" fillId="0" borderId="0" xfId="1" applyNumberFormat="1" applyFont="1"/>
    <xf numFmtId="43" fontId="18" fillId="0" borderId="0" xfId="1" applyNumberFormat="1" applyFont="1" applyBorder="1" applyAlignment="1">
      <alignment vertical="center"/>
    </xf>
    <xf numFmtId="43" fontId="18" fillId="0" borderId="8" xfId="1" applyNumberFormat="1" applyFont="1" applyBorder="1" applyAlignment="1">
      <alignment vertical="center"/>
    </xf>
    <xf numFmtId="43" fontId="18" fillId="0" borderId="9" xfId="1" applyNumberFormat="1" applyFont="1" applyBorder="1" applyAlignment="1" applyProtection="1">
      <alignment vertical="center"/>
      <protection locked="0"/>
    </xf>
    <xf numFmtId="43" fontId="18" fillId="0" borderId="10" xfId="1" applyNumberFormat="1" applyFont="1" applyBorder="1" applyAlignment="1" applyProtection="1">
      <alignment vertical="center"/>
      <protection locked="0"/>
    </xf>
    <xf numFmtId="43" fontId="18" fillId="0" borderId="1" xfId="1" applyNumberFormat="1" applyFont="1" applyBorder="1" applyAlignment="1" applyProtection="1">
      <alignment vertical="center"/>
      <protection locked="0"/>
    </xf>
    <xf numFmtId="43" fontId="18" fillId="0" borderId="4" xfId="1" applyNumberFormat="1" applyFont="1" applyBorder="1" applyAlignment="1" applyProtection="1">
      <alignment vertical="center"/>
      <protection locked="0"/>
    </xf>
    <xf numFmtId="43" fontId="18" fillId="0" borderId="0" xfId="1" applyNumberFormat="1" applyFont="1" applyBorder="1" applyAlignment="1" applyProtection="1">
      <alignment vertical="center"/>
      <protection locked="0"/>
    </xf>
    <xf numFmtId="43" fontId="18" fillId="0" borderId="0" xfId="1" applyNumberFormat="1" applyFont="1" applyAlignment="1" applyProtection="1">
      <alignment vertical="center"/>
      <protection locked="0"/>
    </xf>
    <xf numFmtId="43" fontId="18" fillId="0" borderId="4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Alignment="1" applyProtection="1">
      <alignment vertical="center"/>
      <protection locked="0"/>
    </xf>
    <xf numFmtId="43" fontId="18" fillId="0" borderId="2" xfId="1" applyNumberFormat="1" applyFont="1" applyBorder="1" applyAlignment="1" applyProtection="1">
      <alignment vertical="center"/>
      <protection locked="0"/>
    </xf>
    <xf numFmtId="43" fontId="16" fillId="0" borderId="11" xfId="1" applyNumberFormat="1" applyFont="1" applyBorder="1" applyAlignment="1">
      <alignment vertical="center"/>
    </xf>
    <xf numFmtId="43" fontId="12" fillId="0" borderId="11" xfId="1" applyNumberFormat="1" applyFont="1" applyBorder="1" applyAlignment="1">
      <alignment horizontal="right" vertical="center"/>
    </xf>
    <xf numFmtId="0" fontId="19" fillId="0" borderId="16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43" fontId="15" fillId="0" borderId="5" xfId="1" applyNumberFormat="1" applyFont="1" applyBorder="1" applyAlignment="1" applyProtection="1">
      <alignment horizontal="right"/>
    </xf>
    <xf numFmtId="43" fontId="15" fillId="0" borderId="7" xfId="1" applyNumberFormat="1" applyFont="1" applyBorder="1" applyAlignment="1" applyProtection="1">
      <alignment horizontal="right"/>
    </xf>
    <xf numFmtId="43" fontId="15" fillId="0" borderId="17" xfId="1" applyNumberFormat="1" applyFont="1" applyBorder="1" applyAlignment="1" applyProtection="1">
      <alignment horizontal="right"/>
    </xf>
    <xf numFmtId="10" fontId="15" fillId="0" borderId="5" xfId="0" applyNumberFormat="1" applyFont="1" applyBorder="1" applyAlignment="1" applyProtection="1">
      <alignment horizontal="center"/>
      <protection locked="0"/>
    </xf>
    <xf numFmtId="10" fontId="15" fillId="2" borderId="5" xfId="0" applyNumberFormat="1" applyFont="1" applyFill="1" applyBorder="1" applyAlignment="1" applyProtection="1">
      <alignment horizontal="center"/>
      <protection locked="0"/>
    </xf>
    <xf numFmtId="164" fontId="15" fillId="2" borderId="5" xfId="0" applyFont="1" applyFill="1" applyBorder="1" applyAlignment="1" applyProtection="1">
      <alignment horizontal="center"/>
      <protection locked="0"/>
    </xf>
    <xf numFmtId="41" fontId="15" fillId="2" borderId="6" xfId="1" applyNumberFormat="1" applyFont="1" applyFill="1" applyBorder="1" applyAlignment="1" applyProtection="1">
      <alignment horizontal="center"/>
      <protection locked="0"/>
    </xf>
    <xf numFmtId="0" fontId="18" fillId="2" borderId="9" xfId="1" applyFont="1" applyFill="1" applyBorder="1" applyAlignment="1" applyProtection="1">
      <alignment horizontal="left" indent="1"/>
      <protection locked="0"/>
    </xf>
    <xf numFmtId="0" fontId="18" fillId="2" borderId="10" xfId="1" applyFont="1" applyFill="1" applyBorder="1" applyProtection="1">
      <protection locked="0"/>
    </xf>
    <xf numFmtId="0" fontId="18" fillId="2" borderId="2" xfId="1" applyFont="1" applyFill="1" applyBorder="1" applyAlignment="1" applyProtection="1">
      <alignment horizontal="left" indent="1"/>
      <protection locked="0"/>
    </xf>
    <xf numFmtId="0" fontId="18" fillId="2" borderId="3" xfId="1" applyFont="1" applyFill="1" applyBorder="1" applyProtection="1">
      <protection locked="0"/>
    </xf>
    <xf numFmtId="3" fontId="18" fillId="2" borderId="0" xfId="1" applyNumberFormat="1" applyFont="1" applyFill="1" applyAlignment="1" applyProtection="1">
      <alignment horizontal="left" vertical="top"/>
      <protection locked="0"/>
    </xf>
    <xf numFmtId="3" fontId="18" fillId="2" borderId="0" xfId="1" applyNumberFormat="1" applyFont="1" applyFill="1" applyAlignment="1" applyProtection="1">
      <alignment vertical="center"/>
      <protection locked="0"/>
    </xf>
    <xf numFmtId="3" fontId="18" fillId="2" borderId="9" xfId="1" applyNumberFormat="1" applyFont="1" applyFill="1" applyBorder="1" applyAlignment="1" applyProtection="1">
      <alignment horizontal="left" vertical="top"/>
      <protection locked="0"/>
    </xf>
    <xf numFmtId="3" fontId="18" fillId="2" borderId="9" xfId="1" applyNumberFormat="1" applyFont="1" applyFill="1" applyBorder="1" applyAlignment="1" applyProtection="1">
      <alignment vertical="center"/>
      <protection locked="0"/>
    </xf>
    <xf numFmtId="3" fontId="18" fillId="2" borderId="9" xfId="1" applyNumberFormat="1" applyFont="1" applyFill="1" applyBorder="1" applyAlignment="1" applyProtection="1">
      <alignment horizontal="left" vertical="center" indent="1"/>
      <protection locked="0"/>
    </xf>
    <xf numFmtId="43" fontId="18" fillId="2" borderId="9" xfId="1" applyNumberFormat="1" applyFont="1" applyFill="1" applyBorder="1" applyAlignment="1" applyProtection="1">
      <alignment vertical="center"/>
      <protection locked="0"/>
    </xf>
    <xf numFmtId="43" fontId="13" fillId="2" borderId="15" xfId="1" applyNumberFormat="1" applyFont="1" applyFill="1" applyBorder="1" applyAlignment="1" applyProtection="1">
      <alignment horizontal="right" vertical="center"/>
      <protection locked="0"/>
    </xf>
    <xf numFmtId="43" fontId="18" fillId="2" borderId="3" xfId="1" applyNumberFormat="1" applyFont="1" applyFill="1" applyBorder="1" applyAlignment="1" applyProtection="1">
      <alignment vertical="center"/>
      <protection locked="0"/>
    </xf>
    <xf numFmtId="3" fontId="18" fillId="2" borderId="9" xfId="1" applyNumberFormat="1" applyFont="1" applyFill="1" applyBorder="1" applyAlignment="1" applyProtection="1">
      <alignment horizontal="right" vertical="center"/>
      <protection locked="0"/>
    </xf>
    <xf numFmtId="3" fontId="18" fillId="2" borderId="9" xfId="1" applyNumberFormat="1" applyFont="1" applyFill="1" applyBorder="1" applyAlignment="1" applyProtection="1">
      <alignment horizontal="left" vertical="center"/>
      <protection locked="0"/>
    </xf>
    <xf numFmtId="43" fontId="18" fillId="2" borderId="10" xfId="1" applyNumberFormat="1" applyFont="1" applyFill="1" applyBorder="1" applyAlignment="1" applyProtection="1">
      <alignment vertical="center"/>
      <protection locked="0"/>
    </xf>
    <xf numFmtId="43" fontId="18" fillId="2" borderId="8" xfId="1" applyNumberFormat="1" applyFont="1" applyFill="1" applyBorder="1" applyAlignment="1" applyProtection="1">
      <alignment horizontal="right" vertical="center"/>
      <protection locked="0"/>
    </xf>
    <xf numFmtId="43" fontId="18" fillId="2" borderId="10" xfId="1" applyNumberFormat="1" applyFont="1" applyFill="1" applyBorder="1" applyAlignment="1" applyProtection="1">
      <alignment horizontal="right" vertical="center"/>
      <protection locked="0"/>
    </xf>
    <xf numFmtId="41" fontId="18" fillId="2" borderId="0" xfId="1" applyNumberFormat="1" applyFont="1" applyFill="1" applyAlignment="1" applyProtection="1">
      <alignment horizontal="right" vertical="center"/>
      <protection locked="0"/>
    </xf>
    <xf numFmtId="41" fontId="18" fillId="2" borderId="9" xfId="1" applyNumberFormat="1" applyFont="1" applyFill="1" applyBorder="1" applyAlignment="1" applyProtection="1">
      <alignment horizontal="right" vertical="center"/>
      <protection locked="0"/>
    </xf>
    <xf numFmtId="41" fontId="18" fillId="2" borderId="0" xfId="1" applyNumberFormat="1" applyFont="1" applyFill="1" applyBorder="1" applyAlignment="1" applyProtection="1">
      <alignment horizontal="right" vertical="center"/>
      <protection locked="0"/>
    </xf>
    <xf numFmtId="43" fontId="18" fillId="2" borderId="8" xfId="1" applyNumberFormat="1" applyFont="1" applyFill="1" applyBorder="1" applyAlignment="1" applyProtection="1">
      <alignment vertical="center"/>
      <protection locked="0"/>
    </xf>
    <xf numFmtId="41" fontId="18" fillId="2" borderId="0" xfId="1" applyNumberFormat="1" applyFont="1" applyFill="1" applyBorder="1" applyAlignment="1" applyProtection="1">
      <alignment vertical="center"/>
      <protection locked="0"/>
    </xf>
    <xf numFmtId="41" fontId="18" fillId="2" borderId="9" xfId="1" applyNumberFormat="1" applyFont="1" applyFill="1" applyBorder="1" applyAlignment="1" applyProtection="1">
      <alignment vertical="center"/>
      <protection locked="0"/>
    </xf>
    <xf numFmtId="167" fontId="22" fillId="2" borderId="11" xfId="1" applyNumberFormat="1" applyFont="1" applyFill="1" applyBorder="1" applyAlignment="1" applyProtection="1">
      <alignment vertical="center"/>
      <protection locked="0"/>
    </xf>
    <xf numFmtId="43" fontId="15" fillId="0" borderId="15" xfId="1" applyNumberFormat="1" applyFont="1" applyBorder="1" applyAlignment="1" applyProtection="1">
      <alignment horizontal="right" vertical="center"/>
    </xf>
    <xf numFmtId="0" fontId="9" fillId="0" borderId="1" xfId="1" applyFont="1" applyBorder="1" applyAlignment="1">
      <alignment vertical="top"/>
    </xf>
    <xf numFmtId="0" fontId="8" fillId="0" borderId="9" xfId="1" applyFont="1" applyBorder="1" applyAlignment="1">
      <alignment horizontal="center" vertical="top" wrapText="1"/>
    </xf>
    <xf numFmtId="0" fontId="4" fillId="3" borderId="0" xfId="1" applyFont="1" applyFill="1"/>
    <xf numFmtId="0" fontId="19" fillId="4" borderId="5" xfId="1" applyFont="1" applyFill="1" applyBorder="1" applyAlignment="1" applyProtection="1">
      <alignment horizontal="center"/>
      <protection locked="0"/>
    </xf>
    <xf numFmtId="0" fontId="19" fillId="4" borderId="16" xfId="1" applyFont="1" applyFill="1" applyBorder="1" applyAlignment="1">
      <alignment horizontal="center"/>
    </xf>
    <xf numFmtId="0" fontId="19" fillId="4" borderId="18" xfId="1" applyFont="1" applyFill="1" applyBorder="1" applyAlignment="1">
      <alignment horizontal="center"/>
    </xf>
    <xf numFmtId="0" fontId="19" fillId="4" borderId="6" xfId="1" applyFont="1" applyFill="1" applyBorder="1" applyAlignment="1">
      <alignment horizontal="center"/>
    </xf>
    <xf numFmtId="0" fontId="19" fillId="4" borderId="5" xfId="1" applyFont="1" applyFill="1" applyBorder="1" applyAlignment="1">
      <alignment horizontal="center"/>
    </xf>
    <xf numFmtId="0" fontId="19" fillId="0" borderId="0" xfId="1" applyFont="1" applyBorder="1" applyAlignment="1">
      <alignment wrapText="1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center" wrapText="1"/>
    </xf>
    <xf numFmtId="0" fontId="4" fillId="0" borderId="0" xfId="1" applyFont="1" applyFill="1"/>
    <xf numFmtId="0" fontId="12" fillId="0" borderId="9" xfId="1" applyFont="1" applyBorder="1" applyAlignment="1">
      <alignment horizontal="centerContinuous" vertical="top"/>
    </xf>
    <xf numFmtId="0" fontId="12" fillId="0" borderId="2" xfId="1" applyFont="1" applyBorder="1" applyAlignment="1">
      <alignment horizontal="centerContinuous" vertical="top"/>
    </xf>
    <xf numFmtId="0" fontId="8" fillId="0" borderId="0" xfId="1" applyFont="1" applyBorder="1" applyAlignment="1">
      <alignment horizontal="center" vertical="top" wrapText="1"/>
    </xf>
    <xf numFmtId="3" fontId="19" fillId="0" borderId="19" xfId="1" applyNumberFormat="1" applyFont="1" applyBorder="1" applyAlignment="1">
      <alignment horizontal="left" vertical="center"/>
    </xf>
    <xf numFmtId="3" fontId="21" fillId="0" borderId="19" xfId="1" applyNumberFormat="1" applyFont="1" applyBorder="1" applyAlignment="1"/>
    <xf numFmtId="3" fontId="9" fillId="0" borderId="19" xfId="1" applyNumberFormat="1" applyFont="1" applyBorder="1" applyAlignment="1">
      <alignment vertical="center"/>
    </xf>
    <xf numFmtId="3" fontId="16" fillId="0" borderId="19" xfId="1" applyNumberFormat="1" applyFont="1" applyBorder="1" applyAlignment="1">
      <alignment vertical="center"/>
    </xf>
    <xf numFmtId="43" fontId="16" fillId="0" borderId="19" xfId="1" applyNumberFormat="1" applyFont="1" applyBorder="1" applyAlignment="1">
      <alignment vertical="center"/>
    </xf>
    <xf numFmtId="43" fontId="12" fillId="0" borderId="19" xfId="1" applyNumberFormat="1" applyFont="1" applyBorder="1" applyAlignment="1">
      <alignment horizontal="right" vertical="center"/>
    </xf>
    <xf numFmtId="3" fontId="26" fillId="0" borderId="0" xfId="1" applyNumberFormat="1" applyFont="1" applyBorder="1" applyAlignment="1">
      <alignment vertical="center"/>
    </xf>
    <xf numFmtId="43" fontId="9" fillId="0" borderId="0" xfId="1" applyNumberFormat="1" applyFont="1" applyBorder="1"/>
    <xf numFmtId="0" fontId="19" fillId="0" borderId="0" xfId="1" applyFont="1" applyBorder="1" applyAlignment="1">
      <alignment horizontal="center"/>
    </xf>
    <xf numFmtId="3" fontId="19" fillId="0" borderId="0" xfId="1" applyNumberFormat="1" applyFont="1" applyBorder="1" applyAlignment="1">
      <alignment horizontal="left" vertical="center"/>
    </xf>
    <xf numFmtId="3" fontId="21" fillId="0" borderId="0" xfId="1" applyNumberFormat="1" applyFont="1" applyBorder="1" applyAlignment="1"/>
    <xf numFmtId="3" fontId="9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/>
    </xf>
    <xf numFmtId="43" fontId="16" fillId="0" borderId="0" xfId="1" applyNumberFormat="1" applyFont="1" applyBorder="1" applyAlignment="1">
      <alignment vertical="center"/>
    </xf>
    <xf numFmtId="43" fontId="12" fillId="0" borderId="0" xfId="1" applyNumberFormat="1" applyFont="1" applyBorder="1" applyAlignment="1">
      <alignment horizontal="right" vertical="center"/>
    </xf>
    <xf numFmtId="43" fontId="13" fillId="0" borderId="0" xfId="1" applyNumberFormat="1" applyFont="1" applyBorder="1" applyAlignment="1" applyProtection="1">
      <alignment horizontal="right" vertical="center"/>
    </xf>
    <xf numFmtId="43" fontId="13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Fill="1"/>
    <xf numFmtId="0" fontId="19" fillId="0" borderId="0" xfId="1" applyFont="1" applyBorder="1" applyAlignment="1"/>
    <xf numFmtId="0" fontId="14" fillId="0" borderId="0" xfId="1" applyFont="1" applyFill="1" applyBorder="1" applyAlignment="1" applyProtection="1">
      <alignment horizontal="right" vertical="center"/>
      <protection locked="0"/>
    </xf>
    <xf numFmtId="0" fontId="19" fillId="0" borderId="16" xfId="1" applyFont="1" applyFill="1" applyBorder="1" applyAlignment="1"/>
    <xf numFmtId="0" fontId="10" fillId="4" borderId="0" xfId="1" applyFont="1" applyFill="1"/>
    <xf numFmtId="43" fontId="15" fillId="4" borderId="3" xfId="1" applyNumberFormat="1" applyFont="1" applyFill="1" applyBorder="1" applyAlignment="1" applyProtection="1">
      <alignment vertical="center"/>
    </xf>
    <xf numFmtId="0" fontId="19" fillId="0" borderId="14" xfId="1" applyFont="1" applyBorder="1" applyAlignment="1">
      <alignment horizontal="center"/>
    </xf>
    <xf numFmtId="3" fontId="26" fillId="0" borderId="9" xfId="1" applyNumberFormat="1" applyFont="1" applyBorder="1" applyAlignment="1">
      <alignment vertical="center"/>
    </xf>
    <xf numFmtId="0" fontId="9" fillId="0" borderId="9" xfId="1" applyFont="1" applyBorder="1"/>
    <xf numFmtId="43" fontId="9" fillId="0" borderId="9" xfId="1" applyNumberFormat="1" applyFont="1" applyBorder="1"/>
    <xf numFmtId="43" fontId="13" fillId="4" borderId="10" xfId="1" applyNumberFormat="1" applyFont="1" applyFill="1" applyBorder="1" applyAlignment="1" applyProtection="1">
      <alignment horizontal="right" vertical="center"/>
      <protection locked="0"/>
    </xf>
    <xf numFmtId="3" fontId="19" fillId="0" borderId="2" xfId="1" applyNumberFormat="1" applyFont="1" applyFill="1" applyBorder="1" applyAlignment="1">
      <alignment vertical="center"/>
    </xf>
    <xf numFmtId="43" fontId="12" fillId="0" borderId="1" xfId="1" applyNumberFormat="1" applyFont="1" applyFill="1" applyBorder="1" applyAlignment="1">
      <alignment horizontal="right" vertical="center"/>
    </xf>
    <xf numFmtId="0" fontId="10" fillId="0" borderId="4" xfId="1" applyFont="1" applyFill="1" applyBorder="1"/>
    <xf numFmtId="0" fontId="19" fillId="0" borderId="12" xfId="1" applyFont="1" applyFill="1" applyBorder="1" applyAlignment="1">
      <alignment horizontal="center"/>
    </xf>
    <xf numFmtId="3" fontId="19" fillId="0" borderId="1" xfId="1" applyNumberFormat="1" applyFont="1" applyFill="1" applyBorder="1" applyAlignment="1" applyProtection="1">
      <alignment horizontal="left" vertical="center"/>
      <protection locked="0"/>
    </xf>
    <xf numFmtId="3" fontId="21" fillId="0" borderId="1" xfId="1" applyNumberFormat="1" applyFont="1" applyFill="1" applyBorder="1" applyAlignment="1"/>
    <xf numFmtId="3" fontId="9" fillId="0" borderId="1" xfId="1" applyNumberFormat="1" applyFont="1" applyFill="1" applyBorder="1" applyAlignment="1">
      <alignment vertical="center"/>
    </xf>
    <xf numFmtId="3" fontId="19" fillId="0" borderId="1" xfId="1" applyNumberFormat="1" applyFont="1" applyFill="1" applyBorder="1" applyAlignment="1">
      <alignment vertical="center"/>
    </xf>
    <xf numFmtId="3" fontId="25" fillId="0" borderId="1" xfId="1" applyNumberFormat="1" applyFont="1" applyFill="1" applyBorder="1" applyAlignment="1">
      <alignment vertical="center"/>
    </xf>
    <xf numFmtId="43" fontId="13" fillId="4" borderId="20" xfId="1" applyNumberFormat="1" applyFont="1" applyFill="1" applyBorder="1" applyAlignment="1" applyProtection="1">
      <alignment horizontal="right" vertical="center"/>
    </xf>
    <xf numFmtId="0" fontId="9" fillId="4" borderId="0" xfId="1" applyFont="1" applyFill="1" applyBorder="1"/>
    <xf numFmtId="3" fontId="30" fillId="4" borderId="0" xfId="1" applyNumberFormat="1" applyFont="1" applyFill="1" applyBorder="1" applyAlignment="1">
      <alignment vertical="center"/>
    </xf>
    <xf numFmtId="0" fontId="31" fillId="4" borderId="0" xfId="1" applyFont="1" applyFill="1" applyBorder="1"/>
    <xf numFmtId="0" fontId="19" fillId="0" borderId="7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/>
    </xf>
    <xf numFmtId="3" fontId="25" fillId="4" borderId="2" xfId="1" applyNumberFormat="1" applyFont="1" applyFill="1" applyBorder="1" applyAlignment="1">
      <alignment vertical="center"/>
    </xf>
    <xf numFmtId="3" fontId="29" fillId="0" borderId="11" xfId="1" applyNumberFormat="1" applyFont="1" applyBorder="1" applyAlignment="1">
      <alignment vertical="center"/>
    </xf>
    <xf numFmtId="3" fontId="26" fillId="0" borderId="1" xfId="1" applyNumberFormat="1" applyFont="1" applyFill="1" applyBorder="1" applyAlignment="1">
      <alignment vertical="center"/>
    </xf>
    <xf numFmtId="0" fontId="8" fillId="0" borderId="9" xfId="1" applyFont="1" applyBorder="1" applyAlignment="1">
      <alignment horizontal="right" vertical="top"/>
    </xf>
    <xf numFmtId="43" fontId="10" fillId="4" borderId="0" xfId="1" applyNumberFormat="1" applyFont="1" applyFill="1"/>
    <xf numFmtId="0" fontId="14" fillId="4" borderId="0" xfId="1" applyFont="1" applyFill="1" applyBorder="1" applyAlignment="1">
      <alignment horizontal="left" vertical="top"/>
    </xf>
    <xf numFmtId="0" fontId="14" fillId="4" borderId="0" xfId="1" applyFont="1" applyFill="1" applyBorder="1" applyAlignment="1" applyProtection="1">
      <alignment horizontal="right" vertical="center"/>
      <protection locked="0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vertical="top"/>
    </xf>
    <xf numFmtId="0" fontId="5" fillId="4" borderId="0" xfId="1" applyFont="1" applyFill="1" applyBorder="1" applyAlignment="1" applyProtection="1">
      <alignment vertical="center"/>
      <protection locked="0"/>
    </xf>
    <xf numFmtId="0" fontId="5" fillId="4" borderId="9" xfId="1" applyFont="1" applyFill="1" applyBorder="1" applyAlignment="1" applyProtection="1">
      <alignment vertical="center"/>
      <protection locked="0"/>
    </xf>
    <xf numFmtId="0" fontId="4" fillId="0" borderId="0" xfId="1" applyFont="1"/>
    <xf numFmtId="0" fontId="5" fillId="0" borderId="0" xfId="1" applyFont="1" applyFill="1" applyBorder="1" applyAlignment="1" applyProtection="1">
      <alignment vertical="center"/>
      <protection locked="0"/>
    </xf>
    <xf numFmtId="166" fontId="15" fillId="4" borderId="0" xfId="1" quotePrefix="1" applyNumberFormat="1" applyFont="1" applyFill="1" applyBorder="1" applyAlignment="1" applyProtection="1">
      <alignment horizontal="center" vertical="center"/>
      <protection locked="0"/>
    </xf>
    <xf numFmtId="0" fontId="9" fillId="4" borderId="9" xfId="1" applyFont="1" applyFill="1" applyBorder="1" applyAlignment="1">
      <alignment vertical="top"/>
    </xf>
    <xf numFmtId="166" fontId="15" fillId="4" borderId="9" xfId="1" quotePrefix="1" applyNumberFormat="1" applyFont="1" applyFill="1" applyBorder="1" applyAlignment="1" applyProtection="1">
      <alignment vertical="center"/>
      <protection locked="0"/>
    </xf>
    <xf numFmtId="166" fontId="15" fillId="4" borderId="9" xfId="1" quotePrefix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/>
    <xf numFmtId="0" fontId="9" fillId="4" borderId="0" xfId="1" applyFont="1" applyFill="1" applyBorder="1" applyAlignment="1">
      <alignment horizontal="center" vertical="top"/>
    </xf>
    <xf numFmtId="165" fontId="12" fillId="4" borderId="9" xfId="0" applyNumberFormat="1" applyFont="1" applyFill="1" applyBorder="1" applyAlignment="1">
      <alignment horizontal="right" vertical="center"/>
    </xf>
    <xf numFmtId="0" fontId="4" fillId="4" borderId="9" xfId="1" applyFont="1" applyFill="1" applyBorder="1"/>
    <xf numFmtId="3" fontId="18" fillId="2" borderId="9" xfId="1" applyNumberFormat="1" applyFont="1" applyFill="1" applyBorder="1" applyAlignment="1" applyProtection="1">
      <alignment horizontal="center" vertical="center"/>
      <protection locked="0"/>
    </xf>
    <xf numFmtId="3" fontId="18" fillId="2" borderId="13" xfId="1" applyNumberFormat="1" applyFont="1" applyFill="1" applyBorder="1" applyAlignment="1" applyProtection="1">
      <alignment horizontal="center" vertical="center"/>
      <protection locked="0"/>
    </xf>
    <xf numFmtId="3" fontId="18" fillId="2" borderId="0" xfId="1" applyNumberFormat="1" applyFont="1" applyFill="1" applyBorder="1" applyAlignment="1" applyProtection="1">
      <alignment horizontal="center" vertical="center"/>
      <protection locked="0"/>
    </xf>
    <xf numFmtId="3" fontId="18" fillId="2" borderId="14" xfId="1" applyNumberFormat="1" applyFont="1" applyFill="1" applyBorder="1" applyAlignment="1" applyProtection="1">
      <alignment horizontal="center" vertical="center"/>
      <protection locked="0"/>
    </xf>
    <xf numFmtId="3" fontId="18" fillId="2" borderId="13" xfId="1" applyNumberFormat="1" applyFont="1" applyFill="1" applyBorder="1" applyAlignment="1" applyProtection="1">
      <alignment horizontal="center" vertical="top"/>
      <protection locked="0"/>
    </xf>
    <xf numFmtId="3" fontId="18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14" xfId="1" applyNumberFormat="1" applyFont="1" applyFill="1" applyBorder="1" applyAlignment="1" applyProtection="1">
      <alignment horizontal="center" vertical="top"/>
      <protection locked="0"/>
    </xf>
    <xf numFmtId="3" fontId="18" fillId="2" borderId="9" xfId="1" applyNumberFormat="1" applyFont="1" applyFill="1" applyBorder="1" applyAlignment="1" applyProtection="1">
      <alignment horizontal="center" vertical="top"/>
      <protection locked="0"/>
    </xf>
    <xf numFmtId="0" fontId="19" fillId="4" borderId="18" xfId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center" vertical="center"/>
    </xf>
    <xf numFmtId="3" fontId="18" fillId="2" borderId="0" xfId="1" applyNumberFormat="1" applyFont="1" applyFill="1" applyAlignment="1" applyProtection="1">
      <alignment horizontal="center" vertical="center"/>
      <protection locked="0"/>
    </xf>
    <xf numFmtId="0" fontId="19" fillId="0" borderId="18" xfId="1" applyFont="1" applyFill="1" applyBorder="1" applyAlignment="1">
      <alignment horizontal="center" wrapText="1"/>
    </xf>
    <xf numFmtId="0" fontId="19" fillId="0" borderId="6" xfId="1" applyFont="1" applyFill="1" applyBorder="1" applyAlignment="1">
      <alignment horizontal="center" wrapText="1"/>
    </xf>
    <xf numFmtId="0" fontId="19" fillId="0" borderId="5" xfId="1" applyFont="1" applyBorder="1" applyAlignment="1">
      <alignment horizontal="center" wrapText="1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wrapText="1"/>
    </xf>
    <xf numFmtId="0" fontId="19" fillId="4" borderId="1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3" fillId="0" borderId="0" xfId="1" applyFont="1" applyBorder="1" applyAlignment="1">
      <alignment horizontal="center"/>
    </xf>
  </cellXfs>
  <cellStyles count="2">
    <cellStyle name="Normal" xfId="0" builtinId="0"/>
    <cellStyle name="Normal_FIRSTBU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perations.medicine.iu.edu/documents/Research_Administration/PHS398_(11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</sheetNames>
    <sheetDataSet>
      <sheetData sheetId="0"/>
      <sheetData sheetId="1"/>
      <sheetData sheetId="2">
        <row r="20">
          <cell r="G20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workbookViewId="0">
      <selection activeCell="M7" sqref="M7"/>
    </sheetView>
  </sheetViews>
  <sheetFormatPr defaultColWidth="10" defaultRowHeight="15.75"/>
  <cols>
    <col min="1" max="1" width="10" style="50"/>
    <col min="2" max="2" width="26.25" style="1" customWidth="1"/>
    <col min="3" max="3" width="2.5" style="1" customWidth="1"/>
    <col min="4" max="4" width="12" style="1" customWidth="1"/>
    <col min="5" max="5" width="7.75" style="1" customWidth="1"/>
    <col min="6" max="6" width="10" style="1" customWidth="1"/>
    <col min="7" max="7" width="7.75" style="1" customWidth="1"/>
    <col min="8" max="8" width="11.25" style="1" customWidth="1"/>
    <col min="9" max="9" width="12.25" style="1" customWidth="1"/>
    <col min="10" max="10" width="13.875" style="1" customWidth="1"/>
    <col min="11" max="11" width="13.625" style="1" customWidth="1"/>
    <col min="12" max="12" width="2.5" style="1" customWidth="1"/>
    <col min="13" max="16384" width="10" style="1"/>
  </cols>
  <sheetData>
    <row r="1" spans="1:18" s="185" customFormat="1" ht="17.850000000000001" customHeight="1">
      <c r="A1" s="149"/>
      <c r="B1" s="179" t="s">
        <v>55</v>
      </c>
      <c r="C1" s="191"/>
      <c r="D1" s="191"/>
      <c r="E1" s="189"/>
      <c r="F1" s="189"/>
      <c r="G1" s="189"/>
      <c r="H1" s="183"/>
      <c r="I1" s="180" t="s">
        <v>56</v>
      </c>
      <c r="J1" s="184"/>
      <c r="K1" s="184"/>
    </row>
    <row r="2" spans="1:18" s="185" customFormat="1" ht="18.75">
      <c r="A2" s="149"/>
      <c r="B2" s="179" t="s">
        <v>57</v>
      </c>
      <c r="C2" s="191"/>
      <c r="D2" s="191"/>
      <c r="E2" s="190"/>
      <c r="F2" s="190"/>
      <c r="G2" s="190"/>
      <c r="H2" s="186"/>
      <c r="I2" s="150"/>
      <c r="J2" s="2" t="s">
        <v>0</v>
      </c>
      <c r="K2" s="115" t="s">
        <v>1</v>
      </c>
    </row>
    <row r="3" spans="1:18" s="185" customFormat="1" ht="18.75">
      <c r="A3" s="149"/>
      <c r="B3" s="179" t="s">
        <v>58</v>
      </c>
      <c r="C3" s="191"/>
      <c r="D3" s="191"/>
      <c r="E3" s="190"/>
      <c r="F3" s="190"/>
      <c r="G3" s="190"/>
      <c r="H3" s="186"/>
      <c r="I3" s="150"/>
      <c r="J3" s="181"/>
      <c r="K3" s="182"/>
    </row>
    <row r="4" spans="1:18" s="185" customFormat="1" ht="18.75">
      <c r="A4" s="149"/>
      <c r="B4" s="179" t="s">
        <v>59</v>
      </c>
      <c r="C4" s="187"/>
      <c r="D4" s="187"/>
      <c r="E4" s="187"/>
      <c r="F4" s="183"/>
      <c r="G4" s="180"/>
      <c r="H4" s="192"/>
      <c r="I4" s="188"/>
      <c r="J4" s="193"/>
      <c r="K4" s="194"/>
    </row>
    <row r="5" spans="1:18" ht="23.1" customHeight="1">
      <c r="A5" s="210" t="s">
        <v>35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3"/>
    </row>
    <row r="6" spans="1:18" ht="18" customHeight="1">
      <c r="A6" s="209" t="s">
        <v>36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M6" s="4"/>
    </row>
    <row r="7" spans="1:18" ht="18" customHeight="1">
      <c r="A7" s="209" t="s">
        <v>50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M7" s="4"/>
    </row>
    <row r="8" spans="1:18" ht="18" customHeight="1">
      <c r="A8" s="149"/>
      <c r="B8" s="125"/>
      <c r="C8" s="6"/>
      <c r="D8" s="124"/>
      <c r="E8" s="124"/>
      <c r="F8" s="124"/>
      <c r="G8" s="7"/>
      <c r="H8" s="177"/>
      <c r="I8" s="177" t="s">
        <v>49</v>
      </c>
      <c r="J8" s="117"/>
      <c r="K8" s="117"/>
      <c r="M8" s="4"/>
    </row>
    <row r="9" spans="1:18" ht="15.95" customHeight="1">
      <c r="A9" s="208" t="s">
        <v>37</v>
      </c>
      <c r="B9" s="8" t="s">
        <v>27</v>
      </c>
      <c r="C9" s="8"/>
      <c r="D9" s="9"/>
      <c r="E9" s="212" t="s">
        <v>2</v>
      </c>
      <c r="F9" s="213"/>
      <c r="G9" s="214"/>
      <c r="H9" s="10"/>
      <c r="I9" s="215" t="s">
        <v>28</v>
      </c>
      <c r="J9" s="216"/>
      <c r="K9" s="216"/>
      <c r="L9" s="11"/>
    </row>
    <row r="10" spans="1:18" ht="46.9" customHeight="1">
      <c r="A10" s="208"/>
      <c r="B10" s="12" t="s">
        <v>3</v>
      </c>
      <c r="C10" s="13"/>
      <c r="D10" s="14" t="s">
        <v>4</v>
      </c>
      <c r="E10" s="15" t="s">
        <v>5</v>
      </c>
      <c r="F10" s="15" t="s">
        <v>6</v>
      </c>
      <c r="G10" s="15" t="s">
        <v>7</v>
      </c>
      <c r="H10" s="15" t="s">
        <v>8</v>
      </c>
      <c r="I10" s="14" t="s">
        <v>9</v>
      </c>
      <c r="J10" s="14" t="s">
        <v>33</v>
      </c>
      <c r="K10" s="16" t="s">
        <v>10</v>
      </c>
      <c r="L10" s="17"/>
      <c r="M10" s="18" t="s">
        <v>11</v>
      </c>
      <c r="N10" s="18" t="s">
        <v>12</v>
      </c>
      <c r="O10" s="18" t="s">
        <v>13</v>
      </c>
      <c r="P10" s="19" t="s">
        <v>14</v>
      </c>
      <c r="Q10" s="19" t="s">
        <v>15</v>
      </c>
      <c r="R10" s="19" t="s">
        <v>16</v>
      </c>
    </row>
    <row r="11" spans="1:18" ht="33" customHeight="1">
      <c r="A11" s="118">
        <v>511000</v>
      </c>
      <c r="B11" s="90"/>
      <c r="C11" s="91"/>
      <c r="D11" s="20" t="s">
        <v>17</v>
      </c>
      <c r="E11" s="21">
        <f t="shared" ref="E11:E17" si="0">IF(O11="Cal",12*N11," ")</f>
        <v>0</v>
      </c>
      <c r="F11" s="21"/>
      <c r="G11" s="21" t="str">
        <f>IF(O11="Sum",3*N11," ")</f>
        <v xml:space="preserve"> </v>
      </c>
      <c r="H11" s="89">
        <v>0</v>
      </c>
      <c r="I11" s="83">
        <v>0</v>
      </c>
      <c r="J11" s="83">
        <f>ROUND((I11*M11),0)</f>
        <v>0</v>
      </c>
      <c r="K11" s="84">
        <f t="shared" ref="K11:K17" si="1">I11+J11</f>
        <v>0</v>
      </c>
      <c r="L11" s="22"/>
      <c r="M11" s="86">
        <v>0.27500000000000002</v>
      </c>
      <c r="N11" s="87">
        <v>0</v>
      </c>
      <c r="O11" s="88" t="s">
        <v>14</v>
      </c>
      <c r="P11" s="23"/>
      <c r="Q11" s="23"/>
      <c r="R11" s="23"/>
    </row>
    <row r="12" spans="1:18" ht="33" customHeight="1">
      <c r="A12" s="118" t="s">
        <v>34</v>
      </c>
      <c r="B12" s="92"/>
      <c r="C12" s="93"/>
      <c r="D12" s="24"/>
      <c r="E12" s="21">
        <f t="shared" si="0"/>
        <v>0</v>
      </c>
      <c r="F12" s="21" t="str">
        <f>IF(O12="Acad",9*N12," ")</f>
        <v xml:space="preserve"> </v>
      </c>
      <c r="G12" s="21" t="str">
        <f t="shared" ref="G12:G17" si="2">IF(O12="Sum",3*N12," ")</f>
        <v xml:space="preserve"> </v>
      </c>
      <c r="H12" s="89">
        <v>0</v>
      </c>
      <c r="I12" s="83">
        <f t="shared" ref="I12:I17" si="3">IF(O12="Cal",ROUND(H12/12*E12,0),IF(O12="Acad",ROUND(H12/9*F12,0),IF(O12="Sum",ROUND(H12/3*G12,0),0)))</f>
        <v>0</v>
      </c>
      <c r="J12" s="83">
        <f t="shared" ref="J12:J17" si="4">ROUND((I12*M12),0)</f>
        <v>0</v>
      </c>
      <c r="K12" s="84">
        <f t="shared" si="1"/>
        <v>0</v>
      </c>
      <c r="L12" s="22"/>
      <c r="M12" s="86">
        <v>0.27500000000000002</v>
      </c>
      <c r="N12" s="87">
        <v>0</v>
      </c>
      <c r="O12" s="88" t="s">
        <v>14</v>
      </c>
      <c r="P12" s="23"/>
      <c r="Q12" s="23"/>
      <c r="R12" s="23"/>
    </row>
    <row r="13" spans="1:18" ht="33" customHeight="1">
      <c r="A13" s="118" t="s">
        <v>34</v>
      </c>
      <c r="B13" s="92"/>
      <c r="C13" s="93"/>
      <c r="D13" s="24"/>
      <c r="E13" s="21">
        <f t="shared" si="0"/>
        <v>0</v>
      </c>
      <c r="F13" s="21" t="str">
        <f>IF(O13="Acad",9*N13," ")</f>
        <v xml:space="preserve"> </v>
      </c>
      <c r="G13" s="21" t="str">
        <f t="shared" si="2"/>
        <v xml:space="preserve"> </v>
      </c>
      <c r="H13" s="89">
        <v>0</v>
      </c>
      <c r="I13" s="83">
        <f t="shared" si="3"/>
        <v>0</v>
      </c>
      <c r="J13" s="83">
        <f t="shared" si="4"/>
        <v>0</v>
      </c>
      <c r="K13" s="84">
        <f t="shared" si="1"/>
        <v>0</v>
      </c>
      <c r="L13" s="22"/>
      <c r="M13" s="86">
        <v>0.27500000000000002</v>
      </c>
      <c r="N13" s="87">
        <v>0</v>
      </c>
      <c r="O13" s="88" t="s">
        <v>14</v>
      </c>
      <c r="P13" s="23"/>
      <c r="Q13" s="23"/>
      <c r="R13" s="23"/>
    </row>
    <row r="14" spans="1:18" ht="33" customHeight="1">
      <c r="A14" s="118" t="s">
        <v>34</v>
      </c>
      <c r="B14" s="92"/>
      <c r="C14" s="93"/>
      <c r="D14" s="24"/>
      <c r="E14" s="21">
        <f t="shared" si="0"/>
        <v>0</v>
      </c>
      <c r="F14" s="21" t="str">
        <f>IF(O14="Acad",9*N14," ")</f>
        <v xml:space="preserve"> </v>
      </c>
      <c r="G14" s="21" t="str">
        <f t="shared" si="2"/>
        <v xml:space="preserve"> </v>
      </c>
      <c r="H14" s="89">
        <v>0</v>
      </c>
      <c r="I14" s="83">
        <f t="shared" si="3"/>
        <v>0</v>
      </c>
      <c r="J14" s="83">
        <f t="shared" si="4"/>
        <v>0</v>
      </c>
      <c r="K14" s="84">
        <f t="shared" si="1"/>
        <v>0</v>
      </c>
      <c r="L14" s="22"/>
      <c r="M14" s="86">
        <v>0.27500000000000002</v>
      </c>
      <c r="N14" s="87">
        <v>0</v>
      </c>
      <c r="O14" s="88" t="s">
        <v>14</v>
      </c>
      <c r="P14" s="23"/>
      <c r="Q14" s="23"/>
      <c r="R14" s="23"/>
    </row>
    <row r="15" spans="1:18" ht="33" customHeight="1">
      <c r="A15" s="118" t="s">
        <v>34</v>
      </c>
      <c r="B15" s="92"/>
      <c r="C15" s="93"/>
      <c r="D15" s="24"/>
      <c r="E15" s="21">
        <f t="shared" si="0"/>
        <v>0</v>
      </c>
      <c r="F15" s="21" t="str">
        <f>IF(O15="Acad",9*N15," ")</f>
        <v xml:space="preserve"> </v>
      </c>
      <c r="G15" s="21" t="str">
        <f t="shared" si="2"/>
        <v xml:space="preserve"> </v>
      </c>
      <c r="H15" s="89">
        <v>0</v>
      </c>
      <c r="I15" s="83">
        <f t="shared" si="3"/>
        <v>0</v>
      </c>
      <c r="J15" s="83">
        <f t="shared" si="4"/>
        <v>0</v>
      </c>
      <c r="K15" s="84">
        <f t="shared" si="1"/>
        <v>0</v>
      </c>
      <c r="L15" s="22"/>
      <c r="M15" s="86">
        <v>0.27500000000000002</v>
      </c>
      <c r="N15" s="87">
        <v>0</v>
      </c>
      <c r="O15" s="88" t="s">
        <v>14</v>
      </c>
      <c r="P15" s="23"/>
      <c r="Q15" s="23"/>
      <c r="R15" s="23"/>
    </row>
    <row r="16" spans="1:18" ht="33" customHeight="1">
      <c r="A16" s="118" t="s">
        <v>34</v>
      </c>
      <c r="B16" s="92"/>
      <c r="C16" s="93"/>
      <c r="D16" s="24"/>
      <c r="E16" s="21">
        <f t="shared" si="0"/>
        <v>0</v>
      </c>
      <c r="F16" s="21" t="str">
        <f>IF(O16="Acad",9*N16," ")</f>
        <v xml:space="preserve"> </v>
      </c>
      <c r="G16" s="21" t="str">
        <f t="shared" si="2"/>
        <v xml:space="preserve"> </v>
      </c>
      <c r="H16" s="89">
        <v>0</v>
      </c>
      <c r="I16" s="83">
        <f t="shared" si="3"/>
        <v>0</v>
      </c>
      <c r="J16" s="83">
        <f t="shared" si="4"/>
        <v>0</v>
      </c>
      <c r="K16" s="84">
        <f t="shared" si="1"/>
        <v>0</v>
      </c>
      <c r="L16" s="22"/>
      <c r="M16" s="86">
        <v>0.27500000000000002</v>
      </c>
      <c r="N16" s="87">
        <v>0</v>
      </c>
      <c r="O16" s="88" t="s">
        <v>14</v>
      </c>
      <c r="P16" s="23"/>
      <c r="Q16" s="23"/>
      <c r="R16" s="23"/>
    </row>
    <row r="17" spans="1:18" ht="33" customHeight="1" thickBot="1">
      <c r="A17" s="118" t="s">
        <v>34</v>
      </c>
      <c r="B17" s="92"/>
      <c r="C17" s="93"/>
      <c r="D17" s="24"/>
      <c r="E17" s="21">
        <f t="shared" si="0"/>
        <v>0</v>
      </c>
      <c r="F17" s="21" t="str">
        <f>IF(O14="Acad",9*N17," ")</f>
        <v xml:space="preserve"> </v>
      </c>
      <c r="G17" s="21" t="str">
        <f t="shared" si="2"/>
        <v xml:space="preserve"> </v>
      </c>
      <c r="H17" s="89">
        <v>0</v>
      </c>
      <c r="I17" s="83">
        <f t="shared" si="3"/>
        <v>0</v>
      </c>
      <c r="J17" s="83">
        <f t="shared" si="4"/>
        <v>0</v>
      </c>
      <c r="K17" s="85">
        <f t="shared" si="1"/>
        <v>0</v>
      </c>
      <c r="L17" s="22"/>
      <c r="M17" s="86">
        <v>0.27500000000000002</v>
      </c>
      <c r="N17" s="87">
        <v>0</v>
      </c>
      <c r="O17" s="88" t="s">
        <v>14</v>
      </c>
      <c r="P17" s="23"/>
      <c r="Q17" s="23"/>
      <c r="R17" s="23"/>
    </row>
    <row r="18" spans="1:18" ht="25.5" customHeight="1" thickTop="1" thickBot="1">
      <c r="A18" s="119"/>
      <c r="B18" s="25"/>
      <c r="C18" s="26"/>
      <c r="D18" s="27" t="s">
        <v>18</v>
      </c>
      <c r="E18" s="28"/>
      <c r="F18" s="28"/>
      <c r="G18" s="26"/>
      <c r="H18" s="29"/>
      <c r="I18" s="114">
        <f>SUM(I11:I17)</f>
        <v>0</v>
      </c>
      <c r="J18" s="114">
        <f>SUM(J11:J17)</f>
        <v>0</v>
      </c>
      <c r="K18" s="114">
        <f>SUM(K11:K17)</f>
        <v>0</v>
      </c>
      <c r="L18" s="30"/>
      <c r="M18" s="23"/>
      <c r="N18" s="23"/>
      <c r="O18" s="23"/>
    </row>
    <row r="19" spans="1:18" ht="17.850000000000001" customHeight="1" thickTop="1">
      <c r="A19" s="203">
        <v>536000</v>
      </c>
      <c r="B19" s="36" t="s">
        <v>29</v>
      </c>
      <c r="C19" s="31"/>
      <c r="D19" s="37"/>
      <c r="E19" s="38"/>
      <c r="F19" s="38"/>
      <c r="G19" s="37"/>
      <c r="H19" s="37"/>
      <c r="I19" s="72"/>
      <c r="J19" s="73"/>
      <c r="K19" s="61"/>
      <c r="L19" s="33"/>
    </row>
    <row r="20" spans="1:18" ht="16.7" customHeight="1">
      <c r="A20" s="211"/>
      <c r="B20" s="199" t="s">
        <v>20</v>
      </c>
      <c r="C20" s="200"/>
      <c r="D20" s="200"/>
      <c r="E20" s="109">
        <v>0</v>
      </c>
      <c r="F20" s="197" t="s">
        <v>21</v>
      </c>
      <c r="G20" s="197"/>
      <c r="H20" s="197"/>
      <c r="I20" s="197"/>
      <c r="J20" s="110">
        <v>0</v>
      </c>
      <c r="K20" s="62"/>
      <c r="L20" s="33"/>
    </row>
    <row r="21" spans="1:18" ht="16.7" customHeight="1">
      <c r="A21" s="204"/>
      <c r="B21" s="201" t="s">
        <v>20</v>
      </c>
      <c r="C21" s="202"/>
      <c r="D21" s="202"/>
      <c r="E21" s="108">
        <v>0</v>
      </c>
      <c r="F21" s="195" t="s">
        <v>20</v>
      </c>
      <c r="G21" s="195"/>
      <c r="H21" s="195"/>
      <c r="I21" s="195"/>
      <c r="J21" s="104">
        <v>0</v>
      </c>
      <c r="K21" s="63">
        <f>SUM(B19:J21)</f>
        <v>0</v>
      </c>
      <c r="L21" s="35"/>
    </row>
    <row r="22" spans="1:18" ht="17.25" customHeight="1">
      <c r="A22" s="120"/>
      <c r="B22" s="39" t="s">
        <v>30</v>
      </c>
      <c r="C22" s="40"/>
      <c r="D22" s="41"/>
      <c r="E22" s="42"/>
      <c r="F22" s="42"/>
      <c r="G22" s="41"/>
      <c r="H22" s="41"/>
      <c r="I22" s="75"/>
      <c r="J22" s="76"/>
      <c r="K22" s="59"/>
      <c r="L22" s="33"/>
    </row>
    <row r="23" spans="1:18" ht="17.850000000000001" customHeight="1">
      <c r="A23" s="119">
        <v>531000</v>
      </c>
      <c r="B23" s="94"/>
      <c r="C23" s="95"/>
      <c r="D23" s="95"/>
      <c r="E23" s="107">
        <v>0</v>
      </c>
      <c r="F23" s="205" t="s">
        <v>20</v>
      </c>
      <c r="G23" s="205"/>
      <c r="H23" s="205"/>
      <c r="I23" s="205"/>
      <c r="J23" s="105">
        <v>0</v>
      </c>
      <c r="K23" s="59"/>
      <c r="L23" s="33"/>
    </row>
    <row r="24" spans="1:18" ht="17.850000000000001" customHeight="1">
      <c r="A24" s="119"/>
      <c r="B24" s="94" t="s">
        <v>20</v>
      </c>
      <c r="C24" s="95"/>
      <c r="D24" s="95"/>
      <c r="E24" s="107">
        <v>0</v>
      </c>
      <c r="F24" s="205" t="s">
        <v>20</v>
      </c>
      <c r="G24" s="205"/>
      <c r="H24" s="205"/>
      <c r="I24" s="205"/>
      <c r="J24" s="105">
        <v>0</v>
      </c>
      <c r="K24" s="59"/>
      <c r="L24" s="33"/>
    </row>
    <row r="25" spans="1:18" ht="17.850000000000001" customHeight="1">
      <c r="A25" s="121"/>
      <c r="B25" s="96" t="s">
        <v>20</v>
      </c>
      <c r="C25" s="97"/>
      <c r="D25" s="97"/>
      <c r="E25" s="108">
        <v>0</v>
      </c>
      <c r="F25" s="195" t="s">
        <v>20</v>
      </c>
      <c r="G25" s="195"/>
      <c r="H25" s="195"/>
      <c r="I25" s="195"/>
      <c r="J25" s="106">
        <v>0</v>
      </c>
      <c r="K25" s="63">
        <f>SUM(B22:J25)</f>
        <v>0</v>
      </c>
      <c r="L25" s="35"/>
    </row>
    <row r="26" spans="1:18" ht="16.5" customHeight="1">
      <c r="A26" s="203">
        <v>534000</v>
      </c>
      <c r="B26" s="43" t="s">
        <v>22</v>
      </c>
      <c r="C26" s="40"/>
      <c r="D26" s="44"/>
      <c r="E26" s="44"/>
      <c r="F26" s="44"/>
      <c r="G26" s="44"/>
      <c r="H26" s="44"/>
      <c r="I26" s="77"/>
      <c r="J26" s="74">
        <v>0</v>
      </c>
      <c r="K26" s="61"/>
      <c r="L26" s="33"/>
    </row>
    <row r="27" spans="1:18" ht="15.95" customHeight="1">
      <c r="A27" s="204"/>
      <c r="B27" s="96"/>
      <c r="C27" s="97"/>
      <c r="D27" s="97"/>
      <c r="E27" s="97"/>
      <c r="F27" s="97"/>
      <c r="G27" s="97"/>
      <c r="H27" s="97"/>
      <c r="I27" s="99"/>
      <c r="J27" s="104">
        <v>0</v>
      </c>
      <c r="K27" s="63">
        <f>SUM(B26:J27)</f>
        <v>0</v>
      </c>
      <c r="L27" s="35"/>
    </row>
    <row r="28" spans="1:18" ht="14.25" customHeight="1">
      <c r="A28" s="203">
        <v>533000</v>
      </c>
      <c r="B28" s="31" t="s">
        <v>19</v>
      </c>
      <c r="C28" s="31"/>
      <c r="D28" s="32"/>
      <c r="E28" s="32"/>
      <c r="F28" s="32"/>
      <c r="G28" s="32"/>
      <c r="H28" s="32"/>
      <c r="I28" s="68"/>
      <c r="J28" s="69"/>
      <c r="K28" s="59"/>
      <c r="L28" s="33"/>
    </row>
    <row r="29" spans="1:18" ht="19.5" customHeight="1">
      <c r="A29" s="204"/>
      <c r="B29" s="98" t="s">
        <v>20</v>
      </c>
      <c r="C29" s="34"/>
      <c r="D29" s="34" t="s">
        <v>20</v>
      </c>
      <c r="E29" s="34"/>
      <c r="F29" s="34"/>
      <c r="G29" s="34"/>
      <c r="H29" s="34"/>
      <c r="I29" s="70"/>
      <c r="J29" s="71">
        <v>0</v>
      </c>
      <c r="K29" s="60">
        <f>SUM(B28:J29)</f>
        <v>0</v>
      </c>
      <c r="L29" s="35"/>
    </row>
    <row r="30" spans="1:18" ht="18" customHeight="1">
      <c r="A30" s="203">
        <v>533000</v>
      </c>
      <c r="B30" s="45" t="s">
        <v>23</v>
      </c>
      <c r="C30" s="46" t="s">
        <v>24</v>
      </c>
      <c r="D30" s="47"/>
      <c r="E30" s="48"/>
      <c r="F30" s="48"/>
      <c r="G30" s="48" t="s">
        <v>20</v>
      </c>
      <c r="H30" s="48"/>
      <c r="I30" s="78"/>
      <c r="J30" s="101">
        <v>0</v>
      </c>
      <c r="K30" s="64">
        <f>J30</f>
        <v>0</v>
      </c>
      <c r="L30" s="35"/>
    </row>
    <row r="31" spans="1:18" ht="18" customHeight="1">
      <c r="A31" s="204"/>
      <c r="B31" s="49"/>
      <c r="C31" s="46" t="s">
        <v>25</v>
      </c>
      <c r="D31" s="47"/>
      <c r="E31" s="48"/>
      <c r="F31" s="48"/>
      <c r="G31" s="48" t="s">
        <v>20</v>
      </c>
      <c r="H31" s="48"/>
      <c r="I31" s="78"/>
      <c r="J31" s="101">
        <v>0</v>
      </c>
      <c r="K31" s="64">
        <f>J31</f>
        <v>0</v>
      </c>
      <c r="L31" s="35"/>
    </row>
    <row r="32" spans="1:18" ht="17.850000000000001" customHeight="1">
      <c r="A32" s="203">
        <v>536000</v>
      </c>
      <c r="B32" s="36" t="s">
        <v>31</v>
      </c>
      <c r="C32" s="31"/>
      <c r="D32" s="31"/>
      <c r="E32" s="31"/>
      <c r="F32" s="31"/>
      <c r="G32" s="37"/>
      <c r="H32" s="37"/>
      <c r="I32" s="72"/>
      <c r="J32" s="73"/>
      <c r="K32" s="59"/>
      <c r="L32" s="33"/>
    </row>
    <row r="33" spans="1:12" ht="17.100000000000001" customHeight="1">
      <c r="A33" s="204"/>
      <c r="B33" s="96"/>
      <c r="C33" s="102"/>
      <c r="D33" s="97"/>
      <c r="E33" s="97"/>
      <c r="F33" s="97"/>
      <c r="G33" s="103" t="s">
        <v>20</v>
      </c>
      <c r="H33" s="97"/>
      <c r="I33" s="99"/>
      <c r="J33" s="104">
        <v>0</v>
      </c>
      <c r="K33" s="63">
        <f>SUM(B32:J33)</f>
        <v>0</v>
      </c>
      <c r="L33" s="35"/>
    </row>
    <row r="34" spans="1:12" ht="15" customHeight="1">
      <c r="A34" s="119"/>
      <c r="B34" s="36" t="s">
        <v>32</v>
      </c>
      <c r="C34" s="31"/>
      <c r="D34" s="31"/>
      <c r="E34" s="37"/>
      <c r="F34" s="37"/>
      <c r="G34" s="37"/>
      <c r="H34" s="37"/>
      <c r="I34" s="72"/>
      <c r="J34" s="73"/>
      <c r="K34" s="59"/>
      <c r="L34" s="33"/>
    </row>
    <row r="35" spans="1:12" ht="17.850000000000001" customHeight="1">
      <c r="A35" s="118" t="s">
        <v>34</v>
      </c>
      <c r="B35" s="196"/>
      <c r="C35" s="197"/>
      <c r="D35" s="197"/>
      <c r="E35" s="111">
        <v>0</v>
      </c>
      <c r="F35" s="197"/>
      <c r="G35" s="197"/>
      <c r="H35" s="197"/>
      <c r="I35" s="197"/>
      <c r="J35" s="110">
        <v>0</v>
      </c>
      <c r="K35" s="59"/>
      <c r="L35" s="33"/>
    </row>
    <row r="36" spans="1:12" ht="17.850000000000001" customHeight="1">
      <c r="A36" s="118" t="s">
        <v>34</v>
      </c>
      <c r="B36" s="196"/>
      <c r="C36" s="197"/>
      <c r="D36" s="197"/>
      <c r="E36" s="111">
        <v>0</v>
      </c>
      <c r="F36" s="197"/>
      <c r="G36" s="197"/>
      <c r="H36" s="197"/>
      <c r="I36" s="197"/>
      <c r="J36" s="110">
        <v>0</v>
      </c>
      <c r="K36" s="59"/>
      <c r="L36" s="33"/>
    </row>
    <row r="37" spans="1:12" ht="17.850000000000001" customHeight="1">
      <c r="A37" s="118" t="s">
        <v>34</v>
      </c>
      <c r="B37" s="196"/>
      <c r="C37" s="197"/>
      <c r="D37" s="197"/>
      <c r="E37" s="111">
        <v>0</v>
      </c>
      <c r="F37" s="197"/>
      <c r="G37" s="197"/>
      <c r="H37" s="197"/>
      <c r="I37" s="197"/>
      <c r="J37" s="110">
        <v>0</v>
      </c>
      <c r="K37" s="59"/>
      <c r="L37" s="33"/>
    </row>
    <row r="38" spans="1:12" ht="17.850000000000001" customHeight="1" thickBot="1">
      <c r="A38" s="118" t="s">
        <v>34</v>
      </c>
      <c r="B38" s="198" t="s">
        <v>20</v>
      </c>
      <c r="C38" s="195"/>
      <c r="D38" s="195"/>
      <c r="E38" s="112">
        <v>0</v>
      </c>
      <c r="F38" s="195"/>
      <c r="G38" s="195"/>
      <c r="H38" s="195"/>
      <c r="I38" s="195"/>
      <c r="J38" s="104">
        <v>0</v>
      </c>
      <c r="K38" s="63">
        <f>SUM(B34:J38)</f>
        <v>0</v>
      </c>
      <c r="L38" s="35"/>
    </row>
    <row r="39" spans="1:12" ht="24" customHeight="1" thickTop="1" thickBot="1">
      <c r="A39" s="206"/>
      <c r="B39" s="52" t="s">
        <v>38</v>
      </c>
      <c r="C39" s="53"/>
      <c r="D39" s="54"/>
      <c r="E39" s="54"/>
      <c r="F39" s="54"/>
      <c r="G39" s="55"/>
      <c r="H39" s="55"/>
      <c r="I39" s="79"/>
      <c r="J39" s="80"/>
      <c r="K39" s="65">
        <f>SUM(K18:K38)</f>
        <v>0</v>
      </c>
      <c r="L39" s="51"/>
    </row>
    <row r="40" spans="1:12" ht="16.149999999999999" customHeight="1" thickBot="1">
      <c r="A40" s="207"/>
      <c r="I40" s="66"/>
      <c r="J40" s="66"/>
      <c r="K40" s="66"/>
    </row>
    <row r="41" spans="1:12" ht="18.75" thickTop="1" thickBot="1">
      <c r="A41" s="122">
        <v>538000</v>
      </c>
      <c r="B41" s="57" t="s">
        <v>39</v>
      </c>
      <c r="C41" s="53"/>
      <c r="D41" s="54"/>
      <c r="E41" s="54"/>
      <c r="F41" s="58" t="s">
        <v>26</v>
      </c>
      <c r="G41" s="113">
        <v>0</v>
      </c>
      <c r="H41" s="175" t="s">
        <v>54</v>
      </c>
      <c r="I41" s="79"/>
      <c r="J41" s="80"/>
      <c r="K41" s="100">
        <v>0</v>
      </c>
      <c r="L41" s="56"/>
    </row>
    <row r="42" spans="1:12" ht="16.5" thickBot="1">
      <c r="A42" s="81"/>
      <c r="B42" s="56"/>
      <c r="C42" s="56"/>
      <c r="D42" s="56"/>
      <c r="E42" s="56"/>
      <c r="F42" s="56"/>
      <c r="G42" s="56"/>
      <c r="H42" s="56"/>
      <c r="I42" s="67"/>
      <c r="J42" s="67"/>
      <c r="K42" s="67"/>
      <c r="L42" s="56"/>
    </row>
    <row r="43" spans="1:12" ht="18.75" thickTop="1" thickBot="1">
      <c r="A43" s="82"/>
      <c r="B43" s="52" t="s">
        <v>40</v>
      </c>
      <c r="C43" s="53"/>
      <c r="D43" s="54"/>
      <c r="E43" s="54"/>
      <c r="F43" s="54"/>
      <c r="G43" s="55"/>
      <c r="H43" s="55"/>
      <c r="I43" s="79"/>
      <c r="J43" s="80"/>
      <c r="K43" s="65">
        <f>K39+K41</f>
        <v>0</v>
      </c>
      <c r="L43" s="56"/>
    </row>
    <row r="44" spans="1:12">
      <c r="I44" s="66"/>
      <c r="J44" s="66"/>
      <c r="K44" s="66"/>
    </row>
    <row r="45" spans="1:12">
      <c r="A45" s="170" t="s">
        <v>52</v>
      </c>
      <c r="B45" s="170"/>
      <c r="C45" s="152"/>
      <c r="D45" s="152"/>
      <c r="E45" s="152"/>
      <c r="F45" s="152"/>
      <c r="G45" s="152"/>
      <c r="H45" s="152"/>
      <c r="I45" s="178"/>
      <c r="J45" s="178"/>
      <c r="K45" s="178"/>
    </row>
    <row r="46" spans="1:12">
      <c r="I46" s="66"/>
      <c r="J46" s="66"/>
      <c r="K46" s="66"/>
    </row>
    <row r="47" spans="1:12">
      <c r="I47" s="66"/>
      <c r="J47" s="66"/>
      <c r="K47" s="66"/>
    </row>
    <row r="48" spans="1:12">
      <c r="I48" s="66"/>
      <c r="J48" s="66"/>
      <c r="K48" s="66"/>
    </row>
    <row r="49" spans="9:11">
      <c r="I49" s="66"/>
      <c r="J49" s="66"/>
      <c r="K49" s="66"/>
    </row>
    <row r="50" spans="9:11">
      <c r="I50" s="66"/>
      <c r="J50" s="66"/>
      <c r="K50" s="66"/>
    </row>
    <row r="51" spans="9:11">
      <c r="K51" s="66"/>
    </row>
  </sheetData>
  <mergeCells count="27">
    <mergeCell ref="A39:A40"/>
    <mergeCell ref="A9:A10"/>
    <mergeCell ref="A6:K6"/>
    <mergeCell ref="A5:K5"/>
    <mergeCell ref="A7:K7"/>
    <mergeCell ref="A19:A21"/>
    <mergeCell ref="F23:I23"/>
    <mergeCell ref="A26:A27"/>
    <mergeCell ref="E9:G9"/>
    <mergeCell ref="I9:K9"/>
    <mergeCell ref="F37:I37"/>
    <mergeCell ref="A30:A31"/>
    <mergeCell ref="A32:A33"/>
    <mergeCell ref="A28:A29"/>
    <mergeCell ref="F35:I35"/>
    <mergeCell ref="F24:I24"/>
    <mergeCell ref="F25:I25"/>
    <mergeCell ref="F38:I38"/>
    <mergeCell ref="B35:D35"/>
    <mergeCell ref="B36:D36"/>
    <mergeCell ref="B37:D37"/>
    <mergeCell ref="B38:D38"/>
    <mergeCell ref="B20:D20"/>
    <mergeCell ref="B21:D21"/>
    <mergeCell ref="F20:I20"/>
    <mergeCell ref="F21:I21"/>
    <mergeCell ref="F36:I36"/>
  </mergeCells>
  <phoneticPr fontId="23" type="noConversion"/>
  <dataValidations count="3">
    <dataValidation type="list" allowBlank="1" showInputMessage="1" showErrorMessage="1" sqref="O11:O17">
      <formula1>$P$10:$R$10</formula1>
    </dataValidation>
    <dataValidation type="decimal" allowBlank="1" showInputMessage="1" showErrorMessage="1" sqref="E11:G17">
      <formula1>0</formula1>
      <formula2>12</formula2>
    </dataValidation>
    <dataValidation type="list" allowBlank="1" showInputMessage="1" showErrorMessage="1" sqref="O18">
      <formula1>$U$9:$W$9</formula1>
    </dataValidation>
  </dataValidations>
  <printOptions gridLinesSet="0"/>
  <pageMargins left="0.2" right="0.16" top="0.17" bottom="0.25" header="0" footer="0"/>
  <pageSetup scale="81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workbookViewId="0">
      <selection activeCell="G13" sqref="G13"/>
    </sheetView>
  </sheetViews>
  <sheetFormatPr defaultColWidth="10" defaultRowHeight="15.75"/>
  <cols>
    <col min="1" max="1" width="10" style="50"/>
    <col min="2" max="2" width="26.25" style="1" customWidth="1"/>
    <col min="3" max="3" width="2.5" style="1" customWidth="1"/>
    <col min="4" max="4" width="12" style="1" customWidth="1"/>
    <col min="5" max="5" width="7.75" style="1" customWidth="1"/>
    <col min="6" max="6" width="10" style="1" customWidth="1"/>
    <col min="7" max="7" width="7.75" style="1" customWidth="1"/>
    <col min="8" max="8" width="11.25" style="1" customWidth="1"/>
    <col min="9" max="9" width="12.25" style="1" customWidth="1"/>
    <col min="10" max="10" width="13.875" style="1" customWidth="1"/>
    <col min="11" max="11" width="13.625" style="1" customWidth="1"/>
    <col min="12" max="12" width="2.5" style="1" customWidth="1"/>
    <col min="13" max="16384" width="10" style="1"/>
  </cols>
  <sheetData>
    <row r="1" spans="1:18" s="185" customFormat="1" ht="17.850000000000001" customHeight="1">
      <c r="A1" s="149"/>
      <c r="B1" s="179" t="s">
        <v>55</v>
      </c>
      <c r="C1" s="191"/>
      <c r="D1" s="191"/>
      <c r="E1" s="189"/>
      <c r="F1" s="189"/>
      <c r="G1" s="189"/>
      <c r="H1" s="183"/>
      <c r="I1" s="180" t="s">
        <v>56</v>
      </c>
      <c r="J1" s="184"/>
      <c r="K1" s="184"/>
    </row>
    <row r="2" spans="1:18" s="185" customFormat="1" ht="18.75">
      <c r="A2" s="149"/>
      <c r="B2" s="179" t="s">
        <v>57</v>
      </c>
      <c r="C2" s="191"/>
      <c r="D2" s="191"/>
      <c r="E2" s="190"/>
      <c r="F2" s="190"/>
      <c r="G2" s="190"/>
      <c r="H2" s="186"/>
      <c r="I2" s="150"/>
      <c r="J2" s="2" t="s">
        <v>0</v>
      </c>
      <c r="K2" s="115" t="s">
        <v>1</v>
      </c>
    </row>
    <row r="3" spans="1:18" s="185" customFormat="1" ht="18.75">
      <c r="A3" s="149"/>
      <c r="B3" s="179" t="s">
        <v>58</v>
      </c>
      <c r="C3" s="191"/>
      <c r="D3" s="191"/>
      <c r="E3" s="190"/>
      <c r="F3" s="190"/>
      <c r="G3" s="190"/>
      <c r="H3" s="186"/>
      <c r="I3" s="150"/>
      <c r="J3" s="181"/>
      <c r="K3" s="182"/>
    </row>
    <row r="4" spans="1:18" s="185" customFormat="1" ht="18.75">
      <c r="A4" s="149"/>
      <c r="B4" s="179" t="s">
        <v>59</v>
      </c>
      <c r="C4" s="187"/>
      <c r="D4" s="187"/>
      <c r="E4" s="187"/>
      <c r="F4" s="183"/>
      <c r="G4" s="180"/>
      <c r="H4" s="192"/>
      <c r="I4" s="188"/>
      <c r="J4" s="193"/>
      <c r="K4" s="194"/>
    </row>
    <row r="5" spans="1:18" ht="23.1" customHeight="1">
      <c r="A5" s="210" t="s">
        <v>35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3"/>
    </row>
    <row r="6" spans="1:18" ht="18" customHeight="1">
      <c r="A6" s="209" t="s">
        <v>36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M6" s="4"/>
    </row>
    <row r="7" spans="1:18" ht="18" customHeight="1">
      <c r="A7" s="209" t="s">
        <v>51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M7" s="4"/>
    </row>
    <row r="8" spans="1:18" ht="18" customHeight="1">
      <c r="A8" s="149"/>
      <c r="B8" s="125"/>
      <c r="C8" s="6"/>
      <c r="D8" s="124"/>
      <c r="E8" s="124"/>
      <c r="F8" s="124"/>
      <c r="G8" s="7"/>
      <c r="H8" s="177"/>
      <c r="I8" s="177" t="s">
        <v>49</v>
      </c>
      <c r="J8" s="117"/>
      <c r="K8" s="117"/>
      <c r="M8" s="4"/>
    </row>
    <row r="9" spans="1:18" ht="15.95" customHeight="1">
      <c r="A9" s="208" t="s">
        <v>37</v>
      </c>
      <c r="B9" s="8" t="s">
        <v>27</v>
      </c>
      <c r="C9" s="8"/>
      <c r="D9" s="9"/>
      <c r="E9" s="212" t="s">
        <v>2</v>
      </c>
      <c r="F9" s="213"/>
      <c r="G9" s="214"/>
      <c r="H9" s="10"/>
      <c r="I9" s="215" t="s">
        <v>28</v>
      </c>
      <c r="J9" s="216"/>
      <c r="K9" s="216"/>
      <c r="L9" s="11"/>
    </row>
    <row r="10" spans="1:18" ht="46.9" customHeight="1">
      <c r="A10" s="208"/>
      <c r="B10" s="12" t="s">
        <v>3</v>
      </c>
      <c r="C10" s="13"/>
      <c r="D10" s="14" t="s">
        <v>4</v>
      </c>
      <c r="E10" s="15" t="s">
        <v>5</v>
      </c>
      <c r="F10" s="15" t="s">
        <v>6</v>
      </c>
      <c r="G10" s="15" t="s">
        <v>7</v>
      </c>
      <c r="H10" s="15" t="s">
        <v>8</v>
      </c>
      <c r="I10" s="14" t="s">
        <v>9</v>
      </c>
      <c r="J10" s="14" t="s">
        <v>33</v>
      </c>
      <c r="K10" s="16" t="s">
        <v>10</v>
      </c>
      <c r="L10" s="17"/>
      <c r="M10" s="18" t="s">
        <v>11</v>
      </c>
      <c r="N10" s="18" t="s">
        <v>12</v>
      </c>
      <c r="O10" s="18" t="s">
        <v>13</v>
      </c>
      <c r="P10" s="19" t="s">
        <v>14</v>
      </c>
      <c r="Q10" s="19" t="s">
        <v>15</v>
      </c>
      <c r="R10" s="19" t="s">
        <v>16</v>
      </c>
    </row>
    <row r="11" spans="1:18" ht="33" customHeight="1">
      <c r="A11" s="118">
        <v>511000</v>
      </c>
      <c r="B11" s="90"/>
      <c r="C11" s="91"/>
      <c r="D11" s="20" t="s">
        <v>17</v>
      </c>
      <c r="E11" s="21">
        <f t="shared" ref="E11:E17" si="0">IF(O11="Cal",12*N11," ")</f>
        <v>0</v>
      </c>
      <c r="F11" s="21"/>
      <c r="G11" s="21" t="str">
        <f>IF(O11="Sum",3*N11," ")</f>
        <v xml:space="preserve"> </v>
      </c>
      <c r="H11" s="89">
        <v>0</v>
      </c>
      <c r="I11" s="83">
        <v>0</v>
      </c>
      <c r="J11" s="83">
        <f>ROUND((I11*M11),0)</f>
        <v>0</v>
      </c>
      <c r="K11" s="84">
        <f t="shared" ref="K11:K17" si="1">I11+J11</f>
        <v>0</v>
      </c>
      <c r="L11" s="22"/>
      <c r="M11" s="86">
        <v>0.30499999999999999</v>
      </c>
      <c r="N11" s="87">
        <v>0</v>
      </c>
      <c r="O11" s="88" t="s">
        <v>14</v>
      </c>
      <c r="P11" s="23"/>
      <c r="Q11" s="23"/>
      <c r="R11" s="23"/>
    </row>
    <row r="12" spans="1:18" ht="33" customHeight="1">
      <c r="A12" s="118" t="s">
        <v>34</v>
      </c>
      <c r="B12" s="92"/>
      <c r="C12" s="93"/>
      <c r="D12" s="24"/>
      <c r="E12" s="21">
        <f t="shared" si="0"/>
        <v>0</v>
      </c>
      <c r="F12" s="21" t="str">
        <f>IF(O12="Acad",9*N12," ")</f>
        <v xml:space="preserve"> </v>
      </c>
      <c r="G12" s="21" t="str">
        <f t="shared" ref="G12:G17" si="2">IF(O12="Sum",3*N12," ")</f>
        <v xml:space="preserve"> </v>
      </c>
      <c r="H12" s="89">
        <v>0</v>
      </c>
      <c r="I12" s="83">
        <f t="shared" ref="I12:I17" si="3">IF(O12="Cal",ROUND(H12/12*E12,0),IF(O12="Acad",ROUND(H12/9*F12,0),IF(O12="Sum",ROUND(H12/3*G12,0),0)))</f>
        <v>0</v>
      </c>
      <c r="J12" s="83">
        <f t="shared" ref="J12:J17" si="4">ROUND((I12*M12),0)</f>
        <v>0</v>
      </c>
      <c r="K12" s="84">
        <f t="shared" si="1"/>
        <v>0</v>
      </c>
      <c r="L12" s="22"/>
      <c r="M12" s="86">
        <v>0.30499999999999999</v>
      </c>
      <c r="N12" s="87">
        <v>0</v>
      </c>
      <c r="O12" s="88" t="s">
        <v>14</v>
      </c>
      <c r="P12" s="23"/>
      <c r="Q12" s="23"/>
      <c r="R12" s="23"/>
    </row>
    <row r="13" spans="1:18" ht="33" customHeight="1">
      <c r="A13" s="118" t="s">
        <v>34</v>
      </c>
      <c r="B13" s="92"/>
      <c r="C13" s="93"/>
      <c r="D13" s="24"/>
      <c r="E13" s="21">
        <f t="shared" si="0"/>
        <v>0</v>
      </c>
      <c r="F13" s="21" t="str">
        <f>IF(O13="Acad",9*N13," ")</f>
        <v xml:space="preserve"> </v>
      </c>
      <c r="G13" s="21" t="str">
        <f t="shared" si="2"/>
        <v xml:space="preserve"> </v>
      </c>
      <c r="H13" s="89">
        <v>0</v>
      </c>
      <c r="I13" s="83">
        <f t="shared" si="3"/>
        <v>0</v>
      </c>
      <c r="J13" s="83">
        <f t="shared" si="4"/>
        <v>0</v>
      </c>
      <c r="K13" s="84">
        <f t="shared" si="1"/>
        <v>0</v>
      </c>
      <c r="L13" s="22"/>
      <c r="M13" s="86">
        <v>0.30499999999999999</v>
      </c>
      <c r="N13" s="87">
        <v>0</v>
      </c>
      <c r="O13" s="88" t="s">
        <v>14</v>
      </c>
      <c r="P13" s="23"/>
      <c r="Q13" s="23"/>
      <c r="R13" s="23"/>
    </row>
    <row r="14" spans="1:18" ht="33" customHeight="1">
      <c r="A14" s="118" t="s">
        <v>34</v>
      </c>
      <c r="B14" s="92"/>
      <c r="C14" s="93"/>
      <c r="D14" s="24"/>
      <c r="E14" s="21">
        <f t="shared" si="0"/>
        <v>0</v>
      </c>
      <c r="F14" s="21" t="str">
        <f>IF(O14="Acad",9*N14," ")</f>
        <v xml:space="preserve"> </v>
      </c>
      <c r="G14" s="21" t="str">
        <f t="shared" si="2"/>
        <v xml:space="preserve"> </v>
      </c>
      <c r="H14" s="89">
        <v>0</v>
      </c>
      <c r="I14" s="83">
        <f t="shared" si="3"/>
        <v>0</v>
      </c>
      <c r="J14" s="83">
        <f t="shared" si="4"/>
        <v>0</v>
      </c>
      <c r="K14" s="84">
        <f t="shared" si="1"/>
        <v>0</v>
      </c>
      <c r="L14" s="22"/>
      <c r="M14" s="86">
        <v>0.30499999999999999</v>
      </c>
      <c r="N14" s="87">
        <v>0</v>
      </c>
      <c r="O14" s="88" t="s">
        <v>14</v>
      </c>
      <c r="P14" s="23"/>
      <c r="Q14" s="23"/>
      <c r="R14" s="23"/>
    </row>
    <row r="15" spans="1:18" ht="33" customHeight="1">
      <c r="A15" s="118" t="s">
        <v>34</v>
      </c>
      <c r="B15" s="92"/>
      <c r="C15" s="93"/>
      <c r="D15" s="24"/>
      <c r="E15" s="21">
        <f t="shared" si="0"/>
        <v>0</v>
      </c>
      <c r="F15" s="21" t="str">
        <f>IF(O15="Acad",9*N15," ")</f>
        <v xml:space="preserve"> </v>
      </c>
      <c r="G15" s="21" t="str">
        <f t="shared" si="2"/>
        <v xml:space="preserve"> </v>
      </c>
      <c r="H15" s="89">
        <v>0</v>
      </c>
      <c r="I15" s="83">
        <f t="shared" si="3"/>
        <v>0</v>
      </c>
      <c r="J15" s="83">
        <f t="shared" si="4"/>
        <v>0</v>
      </c>
      <c r="K15" s="84">
        <f t="shared" si="1"/>
        <v>0</v>
      </c>
      <c r="L15" s="22"/>
      <c r="M15" s="86">
        <v>0.30499999999999999</v>
      </c>
      <c r="N15" s="87">
        <v>0</v>
      </c>
      <c r="O15" s="88" t="s">
        <v>14</v>
      </c>
      <c r="P15" s="23"/>
      <c r="Q15" s="23"/>
      <c r="R15" s="23"/>
    </row>
    <row r="16" spans="1:18" ht="33" customHeight="1">
      <c r="A16" s="118" t="s">
        <v>34</v>
      </c>
      <c r="B16" s="92"/>
      <c r="C16" s="93"/>
      <c r="D16" s="24"/>
      <c r="E16" s="21">
        <f t="shared" si="0"/>
        <v>0</v>
      </c>
      <c r="F16" s="21" t="str">
        <f>IF(O16="Acad",9*N16," ")</f>
        <v xml:space="preserve"> </v>
      </c>
      <c r="G16" s="21" t="str">
        <f t="shared" si="2"/>
        <v xml:space="preserve"> </v>
      </c>
      <c r="H16" s="89">
        <v>0</v>
      </c>
      <c r="I16" s="83">
        <f t="shared" si="3"/>
        <v>0</v>
      </c>
      <c r="J16" s="83">
        <f t="shared" si="4"/>
        <v>0</v>
      </c>
      <c r="K16" s="84">
        <f t="shared" si="1"/>
        <v>0</v>
      </c>
      <c r="L16" s="22"/>
      <c r="M16" s="86">
        <v>0.30499999999999999</v>
      </c>
      <c r="N16" s="87">
        <v>0</v>
      </c>
      <c r="O16" s="88" t="s">
        <v>14</v>
      </c>
      <c r="P16" s="23"/>
      <c r="Q16" s="23"/>
      <c r="R16" s="23"/>
    </row>
    <row r="17" spans="1:18" ht="33" customHeight="1" thickBot="1">
      <c r="A17" s="118" t="s">
        <v>34</v>
      </c>
      <c r="B17" s="92"/>
      <c r="C17" s="93"/>
      <c r="D17" s="24"/>
      <c r="E17" s="21">
        <f t="shared" si="0"/>
        <v>0</v>
      </c>
      <c r="F17" s="21" t="str">
        <f>IF(O14="Acad",9*N17," ")</f>
        <v xml:space="preserve"> </v>
      </c>
      <c r="G17" s="21" t="str">
        <f t="shared" si="2"/>
        <v xml:space="preserve"> </v>
      </c>
      <c r="H17" s="89">
        <v>0</v>
      </c>
      <c r="I17" s="83">
        <f t="shared" si="3"/>
        <v>0</v>
      </c>
      <c r="J17" s="83">
        <f t="shared" si="4"/>
        <v>0</v>
      </c>
      <c r="K17" s="85">
        <f t="shared" si="1"/>
        <v>0</v>
      </c>
      <c r="L17" s="22"/>
      <c r="M17" s="86">
        <v>0.30499999999999999</v>
      </c>
      <c r="N17" s="87">
        <v>0</v>
      </c>
      <c r="O17" s="88" t="s">
        <v>14</v>
      </c>
      <c r="P17" s="23"/>
      <c r="Q17" s="23"/>
      <c r="R17" s="23"/>
    </row>
    <row r="18" spans="1:18" ht="25.5" customHeight="1" thickTop="1" thickBot="1">
      <c r="A18" s="119"/>
      <c r="B18" s="25"/>
      <c r="C18" s="26"/>
      <c r="D18" s="27" t="s">
        <v>18</v>
      </c>
      <c r="E18" s="28"/>
      <c r="F18" s="28"/>
      <c r="G18" s="26"/>
      <c r="H18" s="29"/>
      <c r="I18" s="114">
        <f>SUM(I11:I17)</f>
        <v>0</v>
      </c>
      <c r="J18" s="114">
        <f>SUM(J11:J17)</f>
        <v>0</v>
      </c>
      <c r="K18" s="114">
        <f>SUM(K11:K17)</f>
        <v>0</v>
      </c>
      <c r="L18" s="30"/>
      <c r="M18" s="23"/>
      <c r="N18" s="23"/>
      <c r="O18" s="23"/>
    </row>
    <row r="19" spans="1:18" ht="17.850000000000001" customHeight="1" thickTop="1">
      <c r="A19" s="203">
        <v>536000</v>
      </c>
      <c r="B19" s="36" t="s">
        <v>29</v>
      </c>
      <c r="C19" s="31"/>
      <c r="D19" s="37"/>
      <c r="E19" s="38"/>
      <c r="F19" s="38"/>
      <c r="G19" s="37"/>
      <c r="H19" s="37"/>
      <c r="I19" s="72"/>
      <c r="J19" s="73"/>
      <c r="K19" s="61"/>
      <c r="L19" s="33"/>
    </row>
    <row r="20" spans="1:18" ht="16.7" customHeight="1">
      <c r="A20" s="211"/>
      <c r="B20" s="199" t="s">
        <v>20</v>
      </c>
      <c r="C20" s="200"/>
      <c r="D20" s="200"/>
      <c r="E20" s="109">
        <v>0</v>
      </c>
      <c r="F20" s="197" t="s">
        <v>21</v>
      </c>
      <c r="G20" s="197"/>
      <c r="H20" s="197"/>
      <c r="I20" s="197"/>
      <c r="J20" s="110">
        <v>0</v>
      </c>
      <c r="K20" s="62"/>
      <c r="L20" s="33"/>
    </row>
    <row r="21" spans="1:18" ht="16.7" customHeight="1">
      <c r="A21" s="204"/>
      <c r="B21" s="201" t="s">
        <v>20</v>
      </c>
      <c r="C21" s="202"/>
      <c r="D21" s="202"/>
      <c r="E21" s="108">
        <v>0</v>
      </c>
      <c r="F21" s="195" t="s">
        <v>20</v>
      </c>
      <c r="G21" s="195"/>
      <c r="H21" s="195"/>
      <c r="I21" s="195"/>
      <c r="J21" s="104">
        <v>0</v>
      </c>
      <c r="K21" s="63">
        <f>SUM(B19:J21)</f>
        <v>0</v>
      </c>
      <c r="L21" s="35"/>
    </row>
    <row r="22" spans="1:18" ht="17.25" customHeight="1">
      <c r="A22" s="120"/>
      <c r="B22" s="39" t="s">
        <v>30</v>
      </c>
      <c r="C22" s="40"/>
      <c r="D22" s="41"/>
      <c r="E22" s="42"/>
      <c r="F22" s="42"/>
      <c r="G22" s="41"/>
      <c r="H22" s="41"/>
      <c r="I22" s="75"/>
      <c r="J22" s="76"/>
      <c r="K22" s="59"/>
      <c r="L22" s="33"/>
    </row>
    <row r="23" spans="1:18" ht="17.850000000000001" customHeight="1">
      <c r="A23" s="119">
        <v>531000</v>
      </c>
      <c r="B23" s="94"/>
      <c r="C23" s="95"/>
      <c r="D23" s="95"/>
      <c r="E23" s="107">
        <v>0</v>
      </c>
      <c r="F23" s="205" t="s">
        <v>20</v>
      </c>
      <c r="G23" s="205"/>
      <c r="H23" s="205"/>
      <c r="I23" s="205"/>
      <c r="J23" s="105">
        <v>0</v>
      </c>
      <c r="K23" s="59"/>
      <c r="L23" s="33"/>
    </row>
    <row r="24" spans="1:18" ht="17.850000000000001" customHeight="1">
      <c r="A24" s="119"/>
      <c r="B24" s="94" t="s">
        <v>20</v>
      </c>
      <c r="C24" s="95"/>
      <c r="D24" s="95"/>
      <c r="E24" s="107">
        <v>0</v>
      </c>
      <c r="F24" s="205" t="s">
        <v>20</v>
      </c>
      <c r="G24" s="205"/>
      <c r="H24" s="205"/>
      <c r="I24" s="205"/>
      <c r="J24" s="105">
        <v>0</v>
      </c>
      <c r="K24" s="59"/>
      <c r="L24" s="33"/>
    </row>
    <row r="25" spans="1:18" ht="17.850000000000001" customHeight="1">
      <c r="A25" s="121"/>
      <c r="B25" s="96" t="s">
        <v>20</v>
      </c>
      <c r="C25" s="97"/>
      <c r="D25" s="97"/>
      <c r="E25" s="108">
        <v>0</v>
      </c>
      <c r="F25" s="195" t="s">
        <v>20</v>
      </c>
      <c r="G25" s="195"/>
      <c r="H25" s="195"/>
      <c r="I25" s="195"/>
      <c r="J25" s="106">
        <v>0</v>
      </c>
      <c r="K25" s="63">
        <f>SUM(B22:J25)</f>
        <v>0</v>
      </c>
      <c r="L25" s="35"/>
    </row>
    <row r="26" spans="1:18" ht="16.5" customHeight="1">
      <c r="A26" s="203">
        <v>534000</v>
      </c>
      <c r="B26" s="43" t="s">
        <v>22</v>
      </c>
      <c r="C26" s="40"/>
      <c r="D26" s="44"/>
      <c r="E26" s="44"/>
      <c r="F26" s="44"/>
      <c r="G26" s="44"/>
      <c r="H26" s="44"/>
      <c r="I26" s="77"/>
      <c r="J26" s="74">
        <v>0</v>
      </c>
      <c r="K26" s="61"/>
      <c r="L26" s="33"/>
    </row>
    <row r="27" spans="1:18" ht="15.95" customHeight="1">
      <c r="A27" s="204"/>
      <c r="B27" s="96"/>
      <c r="C27" s="97"/>
      <c r="D27" s="97"/>
      <c r="E27" s="97"/>
      <c r="F27" s="97"/>
      <c r="G27" s="97"/>
      <c r="H27" s="97"/>
      <c r="I27" s="99"/>
      <c r="J27" s="104">
        <v>0</v>
      </c>
      <c r="K27" s="63">
        <f>SUM(B26:J27)</f>
        <v>0</v>
      </c>
      <c r="L27" s="35"/>
    </row>
    <row r="28" spans="1:18" ht="14.25" customHeight="1">
      <c r="A28" s="203">
        <v>533000</v>
      </c>
      <c r="B28" s="31" t="s">
        <v>19</v>
      </c>
      <c r="C28" s="31"/>
      <c r="D28" s="32"/>
      <c r="E28" s="32"/>
      <c r="F28" s="32"/>
      <c r="G28" s="32"/>
      <c r="H28" s="32"/>
      <c r="I28" s="68"/>
      <c r="J28" s="69"/>
      <c r="K28" s="59"/>
      <c r="L28" s="33"/>
    </row>
    <row r="29" spans="1:18" ht="19.5" customHeight="1">
      <c r="A29" s="204"/>
      <c r="B29" s="98" t="s">
        <v>20</v>
      </c>
      <c r="C29" s="34"/>
      <c r="D29" s="34" t="s">
        <v>20</v>
      </c>
      <c r="E29" s="34"/>
      <c r="F29" s="34"/>
      <c r="G29" s="34"/>
      <c r="H29" s="34"/>
      <c r="I29" s="70"/>
      <c r="J29" s="71">
        <v>0</v>
      </c>
      <c r="K29" s="60">
        <f>SUM(B28:J29)</f>
        <v>0</v>
      </c>
      <c r="L29" s="35"/>
    </row>
    <row r="30" spans="1:18" ht="18" customHeight="1">
      <c r="A30" s="203">
        <v>533000</v>
      </c>
      <c r="B30" s="45" t="s">
        <v>23</v>
      </c>
      <c r="C30" s="46" t="s">
        <v>24</v>
      </c>
      <c r="D30" s="47"/>
      <c r="E30" s="48"/>
      <c r="F30" s="48"/>
      <c r="G30" s="48" t="s">
        <v>20</v>
      </c>
      <c r="H30" s="48"/>
      <c r="I30" s="78"/>
      <c r="J30" s="101">
        <v>0</v>
      </c>
      <c r="K30" s="64">
        <f>J30</f>
        <v>0</v>
      </c>
      <c r="L30" s="35"/>
    </row>
    <row r="31" spans="1:18" ht="18" customHeight="1">
      <c r="A31" s="204"/>
      <c r="B31" s="49"/>
      <c r="C31" s="46" t="s">
        <v>25</v>
      </c>
      <c r="D31" s="47"/>
      <c r="E31" s="48"/>
      <c r="F31" s="48"/>
      <c r="G31" s="48" t="s">
        <v>20</v>
      </c>
      <c r="H31" s="48"/>
      <c r="I31" s="78"/>
      <c r="J31" s="101">
        <v>0</v>
      </c>
      <c r="K31" s="64">
        <f>J31</f>
        <v>0</v>
      </c>
      <c r="L31" s="35"/>
    </row>
    <row r="32" spans="1:18" ht="17.850000000000001" customHeight="1">
      <c r="A32" s="203">
        <v>536000</v>
      </c>
      <c r="B32" s="36" t="s">
        <v>31</v>
      </c>
      <c r="C32" s="31"/>
      <c r="D32" s="31"/>
      <c r="E32" s="31"/>
      <c r="F32" s="31"/>
      <c r="G32" s="37"/>
      <c r="H32" s="37"/>
      <c r="I32" s="72"/>
      <c r="J32" s="73"/>
      <c r="K32" s="59"/>
      <c r="L32" s="33"/>
    </row>
    <row r="33" spans="1:12" ht="17.100000000000001" customHeight="1">
      <c r="A33" s="204"/>
      <c r="B33" s="96"/>
      <c r="C33" s="102"/>
      <c r="D33" s="97"/>
      <c r="E33" s="97"/>
      <c r="F33" s="97"/>
      <c r="G33" s="103" t="s">
        <v>20</v>
      </c>
      <c r="H33" s="97"/>
      <c r="I33" s="99"/>
      <c r="J33" s="104">
        <v>0</v>
      </c>
      <c r="K33" s="63">
        <f>SUM(B32:J33)</f>
        <v>0</v>
      </c>
      <c r="L33" s="35"/>
    </row>
    <row r="34" spans="1:12" ht="15" customHeight="1">
      <c r="A34" s="119"/>
      <c r="B34" s="36" t="s">
        <v>32</v>
      </c>
      <c r="C34" s="31"/>
      <c r="D34" s="31"/>
      <c r="E34" s="37"/>
      <c r="F34" s="37"/>
      <c r="G34" s="37"/>
      <c r="H34" s="37"/>
      <c r="I34" s="72"/>
      <c r="J34" s="73"/>
      <c r="K34" s="59"/>
      <c r="L34" s="33"/>
    </row>
    <row r="35" spans="1:12" ht="17.850000000000001" customHeight="1">
      <c r="A35" s="118" t="s">
        <v>34</v>
      </c>
      <c r="B35" s="196"/>
      <c r="C35" s="197"/>
      <c r="D35" s="197"/>
      <c r="E35" s="111">
        <v>0</v>
      </c>
      <c r="F35" s="197"/>
      <c r="G35" s="197"/>
      <c r="H35" s="197"/>
      <c r="I35" s="197"/>
      <c r="J35" s="110">
        <v>0</v>
      </c>
      <c r="K35" s="59"/>
      <c r="L35" s="33"/>
    </row>
    <row r="36" spans="1:12" ht="17.850000000000001" customHeight="1">
      <c r="A36" s="118" t="s">
        <v>34</v>
      </c>
      <c r="B36" s="196"/>
      <c r="C36" s="197"/>
      <c r="D36" s="197"/>
      <c r="E36" s="111">
        <v>0</v>
      </c>
      <c r="F36" s="197"/>
      <c r="G36" s="197"/>
      <c r="H36" s="197"/>
      <c r="I36" s="197"/>
      <c r="J36" s="110">
        <v>0</v>
      </c>
      <c r="K36" s="59"/>
      <c r="L36" s="33"/>
    </row>
    <row r="37" spans="1:12" ht="17.850000000000001" customHeight="1">
      <c r="A37" s="118" t="s">
        <v>34</v>
      </c>
      <c r="B37" s="196"/>
      <c r="C37" s="197"/>
      <c r="D37" s="197"/>
      <c r="E37" s="111">
        <v>0</v>
      </c>
      <c r="F37" s="197"/>
      <c r="G37" s="197"/>
      <c r="H37" s="197"/>
      <c r="I37" s="197"/>
      <c r="J37" s="110">
        <v>0</v>
      </c>
      <c r="K37" s="59"/>
      <c r="L37" s="33"/>
    </row>
    <row r="38" spans="1:12" ht="17.850000000000001" customHeight="1" thickBot="1">
      <c r="A38" s="118" t="s">
        <v>34</v>
      </c>
      <c r="B38" s="198" t="s">
        <v>20</v>
      </c>
      <c r="C38" s="195"/>
      <c r="D38" s="195"/>
      <c r="E38" s="112">
        <v>0</v>
      </c>
      <c r="F38" s="195"/>
      <c r="G38" s="195"/>
      <c r="H38" s="195"/>
      <c r="I38" s="195"/>
      <c r="J38" s="104">
        <v>0</v>
      </c>
      <c r="K38" s="63">
        <f>SUM(B34:J38)</f>
        <v>0</v>
      </c>
      <c r="L38" s="35"/>
    </row>
    <row r="39" spans="1:12" ht="24" customHeight="1" thickTop="1" thickBot="1">
      <c r="A39" s="206"/>
      <c r="B39" s="52" t="s">
        <v>38</v>
      </c>
      <c r="C39" s="53"/>
      <c r="D39" s="54"/>
      <c r="E39" s="54"/>
      <c r="F39" s="54"/>
      <c r="G39" s="55"/>
      <c r="H39" s="55"/>
      <c r="I39" s="79"/>
      <c r="J39" s="80"/>
      <c r="K39" s="65">
        <f>SUM(K18:K38)</f>
        <v>0</v>
      </c>
      <c r="L39" s="51"/>
    </row>
    <row r="40" spans="1:12" ht="16.149999999999999" customHeight="1" thickBot="1">
      <c r="A40" s="207"/>
      <c r="I40" s="66"/>
      <c r="J40" s="66"/>
      <c r="K40" s="66"/>
    </row>
    <row r="41" spans="1:12" ht="18.75" thickTop="1" thickBot="1">
      <c r="A41" s="122">
        <v>538000</v>
      </c>
      <c r="B41" s="57" t="s">
        <v>39</v>
      </c>
      <c r="C41" s="53"/>
      <c r="D41" s="54"/>
      <c r="E41" s="54"/>
      <c r="F41" s="58" t="s">
        <v>26</v>
      </c>
      <c r="G41" s="113">
        <v>0</v>
      </c>
      <c r="H41" s="175" t="s">
        <v>54</v>
      </c>
      <c r="I41" s="79"/>
      <c r="J41" s="80"/>
      <c r="K41" s="100">
        <v>0</v>
      </c>
      <c r="L41" s="56"/>
    </row>
    <row r="42" spans="1:12" ht="16.5" thickBot="1">
      <c r="A42" s="81"/>
      <c r="B42" s="56"/>
      <c r="C42" s="56"/>
      <c r="D42" s="56"/>
      <c r="E42" s="56"/>
      <c r="F42" s="56"/>
      <c r="G42" s="56"/>
      <c r="H42" s="56"/>
      <c r="I42" s="67"/>
      <c r="J42" s="67"/>
      <c r="K42" s="67"/>
      <c r="L42" s="56"/>
    </row>
    <row r="43" spans="1:12" ht="18.75" thickTop="1" thickBot="1">
      <c r="A43" s="82"/>
      <c r="B43" s="52" t="s">
        <v>40</v>
      </c>
      <c r="C43" s="53"/>
      <c r="D43" s="54"/>
      <c r="E43" s="54"/>
      <c r="F43" s="54"/>
      <c r="G43" s="55"/>
      <c r="H43" s="55"/>
      <c r="I43" s="79"/>
      <c r="J43" s="80"/>
      <c r="K43" s="65">
        <f>K39+K41</f>
        <v>0</v>
      </c>
      <c r="L43" s="56"/>
    </row>
    <row r="44" spans="1:12">
      <c r="I44" s="66"/>
      <c r="J44" s="66"/>
      <c r="K44" s="66"/>
    </row>
    <row r="45" spans="1:12">
      <c r="A45" s="170" t="s">
        <v>52</v>
      </c>
      <c r="B45" s="152"/>
      <c r="C45" s="152"/>
      <c r="D45" s="152"/>
      <c r="E45" s="152"/>
      <c r="F45" s="152"/>
      <c r="G45" s="152"/>
      <c r="H45" s="152"/>
      <c r="I45" s="178"/>
      <c r="J45" s="178"/>
      <c r="K45" s="178"/>
    </row>
    <row r="46" spans="1:12">
      <c r="I46" s="66"/>
      <c r="J46" s="66"/>
      <c r="K46" s="66"/>
    </row>
    <row r="47" spans="1:12">
      <c r="I47" s="66"/>
      <c r="J47" s="66"/>
      <c r="K47" s="66"/>
    </row>
    <row r="48" spans="1:12">
      <c r="I48" s="66"/>
      <c r="J48" s="66"/>
      <c r="K48" s="66"/>
    </row>
    <row r="49" spans="9:11">
      <c r="I49" s="66"/>
      <c r="J49" s="66"/>
      <c r="K49" s="66"/>
    </row>
    <row r="50" spans="9:11">
      <c r="I50" s="66"/>
      <c r="J50" s="66"/>
      <c r="K50" s="66"/>
    </row>
    <row r="51" spans="9:11">
      <c r="K51" s="66"/>
    </row>
  </sheetData>
  <mergeCells count="27">
    <mergeCell ref="B38:D38"/>
    <mergeCell ref="F38:I38"/>
    <mergeCell ref="A39:A40"/>
    <mergeCell ref="B35:D35"/>
    <mergeCell ref="F35:I35"/>
    <mergeCell ref="B36:D36"/>
    <mergeCell ref="F36:I36"/>
    <mergeCell ref="B37:D37"/>
    <mergeCell ref="F37:I37"/>
    <mergeCell ref="F24:I24"/>
    <mergeCell ref="F25:I25"/>
    <mergeCell ref="A26:A27"/>
    <mergeCell ref="A28:A29"/>
    <mergeCell ref="A30:A31"/>
    <mergeCell ref="A32:A33"/>
    <mergeCell ref="A19:A21"/>
    <mergeCell ref="B20:D20"/>
    <mergeCell ref="F20:I20"/>
    <mergeCell ref="B21:D21"/>
    <mergeCell ref="F21:I21"/>
    <mergeCell ref="F23:I23"/>
    <mergeCell ref="A5:K5"/>
    <mergeCell ref="A6:K6"/>
    <mergeCell ref="A7:K7"/>
    <mergeCell ref="A9:A10"/>
    <mergeCell ref="E9:G9"/>
    <mergeCell ref="I9:K9"/>
  </mergeCells>
  <dataValidations count="3">
    <dataValidation type="list" allowBlank="1" showInputMessage="1" showErrorMessage="1" sqref="O18">
      <formula1>$U$9:$W$9</formula1>
    </dataValidation>
    <dataValidation type="decimal" allowBlank="1" showInputMessage="1" showErrorMessage="1" sqref="E11:G17">
      <formula1>0</formula1>
      <formula2>12</formula2>
    </dataValidation>
    <dataValidation type="list" allowBlank="1" showInputMessage="1" showErrorMessage="1" sqref="O11:O17">
      <formula1>$P$10:$R$10</formula1>
    </dataValidation>
  </dataValidations>
  <printOptions gridLinesSet="0"/>
  <pageMargins left="0.2" right="0.16" top="0.17" bottom="0.25" header="0" footer="0"/>
  <pageSetup scale="78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workbookViewId="0">
      <selection activeCell="I4" sqref="I4"/>
    </sheetView>
  </sheetViews>
  <sheetFormatPr defaultColWidth="10" defaultRowHeight="15.75"/>
  <cols>
    <col min="1" max="1" width="10" style="50"/>
    <col min="2" max="2" width="26.25" style="1" customWidth="1"/>
    <col min="3" max="3" width="2.5" style="1" customWidth="1"/>
    <col min="4" max="4" width="12" style="1" customWidth="1"/>
    <col min="5" max="5" width="7.75" style="1" customWidth="1"/>
    <col min="6" max="6" width="10" style="1" customWidth="1"/>
    <col min="7" max="7" width="7.75" style="1" customWidth="1"/>
    <col min="8" max="8" width="11.25" style="1" customWidth="1"/>
    <col min="9" max="9" width="12.25" style="1" customWidth="1"/>
    <col min="10" max="10" width="13.875" style="1" customWidth="1"/>
    <col min="11" max="11" width="13.625" style="1" customWidth="1"/>
    <col min="12" max="12" width="2.5" style="1" customWidth="1"/>
    <col min="13" max="16384" width="10" style="1"/>
  </cols>
  <sheetData>
    <row r="1" spans="1:13" s="185" customFormat="1" ht="17.850000000000001" customHeight="1">
      <c r="A1" s="149"/>
      <c r="B1" s="179" t="s">
        <v>55</v>
      </c>
      <c r="C1" s="191"/>
      <c r="D1" s="191"/>
      <c r="E1" s="189"/>
      <c r="F1" s="189"/>
      <c r="G1" s="189"/>
      <c r="H1" s="183"/>
      <c r="I1" s="180" t="s">
        <v>56</v>
      </c>
      <c r="J1" s="184"/>
      <c r="K1" s="184"/>
    </row>
    <row r="2" spans="1:13" s="185" customFormat="1" ht="18.75">
      <c r="A2" s="149"/>
      <c r="B2" s="179" t="s">
        <v>57</v>
      </c>
      <c r="C2" s="191"/>
      <c r="D2" s="191"/>
      <c r="E2" s="190"/>
      <c r="F2" s="190"/>
      <c r="G2" s="190"/>
      <c r="H2" s="186"/>
      <c r="I2" s="150"/>
      <c r="J2" s="2" t="s">
        <v>0</v>
      </c>
      <c r="K2" s="115" t="s">
        <v>1</v>
      </c>
    </row>
    <row r="3" spans="1:13" s="185" customFormat="1" ht="18.75">
      <c r="A3" s="149"/>
      <c r="B3" s="179" t="s">
        <v>58</v>
      </c>
      <c r="C3" s="191"/>
      <c r="D3" s="191"/>
      <c r="E3" s="190"/>
      <c r="F3" s="190"/>
      <c r="G3" s="190"/>
      <c r="H3" s="186"/>
      <c r="I3" s="150"/>
      <c r="J3" s="181"/>
      <c r="K3" s="182"/>
    </row>
    <row r="4" spans="1:13" s="185" customFormat="1" ht="18.75">
      <c r="A4" s="149"/>
      <c r="B4" s="179" t="s">
        <v>60</v>
      </c>
      <c r="C4" s="187"/>
      <c r="D4" s="187"/>
      <c r="E4" s="188"/>
      <c r="F4" s="193"/>
      <c r="G4" s="194"/>
      <c r="H4" s="186"/>
    </row>
    <row r="5" spans="1:13" ht="23.1" customHeight="1">
      <c r="A5" s="149"/>
      <c r="B5" s="217" t="s">
        <v>48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ht="23.1" customHeight="1">
      <c r="A6" s="149"/>
      <c r="B6" s="209" t="s">
        <v>47</v>
      </c>
      <c r="C6" s="209"/>
      <c r="D6" s="209"/>
      <c r="E6" s="209"/>
      <c r="F6" s="209"/>
      <c r="G6" s="209"/>
      <c r="H6" s="209"/>
      <c r="I6" s="209"/>
      <c r="J6" s="209"/>
      <c r="K6" s="209"/>
      <c r="M6" s="4"/>
    </row>
    <row r="7" spans="1:13" ht="23.1" customHeight="1">
      <c r="A7" s="149"/>
      <c r="B7" s="124"/>
      <c r="C7" s="124"/>
      <c r="D7" s="124"/>
      <c r="E7" s="124"/>
      <c r="F7" s="124"/>
      <c r="G7" s="124"/>
      <c r="H7" s="124"/>
      <c r="I7" s="124"/>
      <c r="J7" s="124"/>
      <c r="K7" s="124"/>
      <c r="M7" s="4"/>
    </row>
    <row r="8" spans="1:13" ht="23.1" customHeight="1">
      <c r="A8" s="126"/>
      <c r="B8" s="5"/>
      <c r="C8" s="6"/>
      <c r="D8" s="7"/>
      <c r="E8" s="7"/>
      <c r="F8" s="7"/>
      <c r="G8" s="7"/>
      <c r="H8" s="130"/>
      <c r="I8" s="130"/>
      <c r="J8" s="127"/>
      <c r="K8" s="127"/>
      <c r="M8" s="4"/>
    </row>
    <row r="9" spans="1:13" ht="23.1" customHeight="1">
      <c r="A9" s="125" t="s">
        <v>41</v>
      </c>
      <c r="B9" s="6"/>
      <c r="C9" s="128"/>
      <c r="D9" s="128"/>
      <c r="E9" s="128"/>
      <c r="F9" s="128"/>
      <c r="G9" s="128"/>
      <c r="H9" s="116"/>
      <c r="I9" s="116"/>
      <c r="J9" s="127"/>
      <c r="K9" s="127"/>
      <c r="M9" s="4"/>
    </row>
    <row r="10" spans="1:13" ht="23.1" customHeight="1">
      <c r="A10" s="125" t="s">
        <v>42</v>
      </c>
      <c r="B10" s="6"/>
      <c r="C10" s="129"/>
      <c r="D10" s="129"/>
      <c r="E10" s="129"/>
      <c r="F10" s="129"/>
      <c r="G10" s="129"/>
      <c r="H10" s="116"/>
      <c r="I10" s="116"/>
      <c r="J10" s="127"/>
      <c r="K10" s="127"/>
      <c r="M10" s="4"/>
    </row>
    <row r="11" spans="1:13" ht="23.1" customHeight="1">
      <c r="A11" s="123"/>
      <c r="B11" s="5"/>
      <c r="C11" s="6"/>
      <c r="D11" s="7"/>
      <c r="E11" s="7"/>
      <c r="F11" s="7"/>
      <c r="G11" s="7"/>
      <c r="H11" s="130"/>
      <c r="I11" s="130"/>
      <c r="J11" s="127"/>
      <c r="K11" s="127"/>
      <c r="M11" s="4"/>
    </row>
    <row r="12" spans="1:13" ht="17.850000000000001" customHeight="1">
      <c r="A12" s="172">
        <v>533000</v>
      </c>
      <c r="B12" s="159" t="s">
        <v>43</v>
      </c>
      <c r="C12" s="159"/>
      <c r="D12" s="159"/>
      <c r="E12" s="159"/>
      <c r="F12" s="159"/>
      <c r="G12" s="159"/>
      <c r="H12" s="159"/>
      <c r="I12" s="159"/>
      <c r="J12" s="159"/>
      <c r="K12" s="153">
        <v>0</v>
      </c>
      <c r="L12" s="33"/>
    </row>
    <row r="13" spans="1:13" ht="16.149999999999999" customHeight="1">
      <c r="A13" s="151"/>
      <c r="I13" s="66"/>
      <c r="J13" s="66"/>
      <c r="K13" s="66"/>
    </row>
    <row r="14" spans="1:13" ht="16.5" thickBot="1">
      <c r="A14" s="162">
        <v>538000</v>
      </c>
      <c r="B14" s="163" t="s">
        <v>44</v>
      </c>
      <c r="C14" s="164"/>
      <c r="D14" s="165"/>
      <c r="E14" s="166"/>
      <c r="F14" s="167"/>
      <c r="G14" s="176" t="s">
        <v>45</v>
      </c>
      <c r="H14" s="174"/>
      <c r="I14" s="175" t="s">
        <v>54</v>
      </c>
      <c r="J14" s="160"/>
      <c r="K14" s="161"/>
      <c r="L14" s="56"/>
    </row>
    <row r="15" spans="1:13" ht="17.25">
      <c r="A15" s="154"/>
      <c r="B15" s="155" t="s">
        <v>46</v>
      </c>
      <c r="C15" s="156"/>
      <c r="D15" s="156"/>
      <c r="E15" s="156"/>
      <c r="F15" s="156"/>
      <c r="G15" s="156"/>
      <c r="H15" s="156"/>
      <c r="I15" s="157"/>
      <c r="J15" s="157"/>
      <c r="K15" s="158">
        <v>0</v>
      </c>
      <c r="L15" s="56"/>
    </row>
    <row r="16" spans="1:13" ht="18" thickBot="1">
      <c r="A16" s="173"/>
      <c r="B16" s="137"/>
      <c r="C16" s="26"/>
      <c r="D16" s="26"/>
      <c r="E16" s="26"/>
      <c r="F16" s="26"/>
      <c r="G16" s="26"/>
      <c r="H16" s="26"/>
      <c r="I16" s="138"/>
      <c r="J16" s="138"/>
      <c r="K16" s="147"/>
      <c r="L16" s="56"/>
    </row>
    <row r="17" spans="1:12" ht="18" thickBot="1">
      <c r="A17" s="131" t="s">
        <v>40</v>
      </c>
      <c r="B17" s="131"/>
      <c r="C17" s="132"/>
      <c r="D17" s="133"/>
      <c r="E17" s="133"/>
      <c r="F17" s="133"/>
      <c r="G17" s="134"/>
      <c r="H17" s="134"/>
      <c r="I17" s="135"/>
      <c r="J17" s="136"/>
      <c r="K17" s="168">
        <f>K12+K15</f>
        <v>0</v>
      </c>
      <c r="L17" s="56"/>
    </row>
    <row r="18" spans="1:12" ht="17.25">
      <c r="A18" s="139"/>
      <c r="B18" s="137"/>
      <c r="C18" s="26"/>
      <c r="D18" s="26"/>
      <c r="E18" s="26"/>
      <c r="F18" s="26"/>
      <c r="G18" s="26"/>
      <c r="H18" s="26"/>
      <c r="I18" s="138"/>
      <c r="J18" s="138"/>
      <c r="K18" s="147"/>
      <c r="L18" s="148"/>
    </row>
    <row r="19" spans="1:12" ht="17.25">
      <c r="A19" s="139"/>
      <c r="B19" s="170" t="s">
        <v>53</v>
      </c>
      <c r="C19" s="171"/>
      <c r="D19" s="171"/>
      <c r="E19" s="171"/>
      <c r="F19" s="171"/>
      <c r="G19" s="169"/>
      <c r="H19" s="169"/>
      <c r="I19" s="138"/>
      <c r="J19" s="138"/>
      <c r="K19" s="147"/>
      <c r="L19" s="148"/>
    </row>
    <row r="20" spans="1:12" ht="17.45" customHeight="1">
      <c r="A20" s="139"/>
      <c r="B20" s="140"/>
      <c r="C20" s="141"/>
      <c r="D20" s="142"/>
      <c r="E20" s="142"/>
      <c r="F20" s="142"/>
      <c r="G20" s="143"/>
      <c r="H20" s="143"/>
      <c r="I20" s="144"/>
      <c r="J20" s="145"/>
      <c r="K20" s="146"/>
      <c r="L20" s="56"/>
    </row>
    <row r="21" spans="1:12" ht="17.45" customHeight="1">
      <c r="A21" s="139"/>
      <c r="B21" s="140"/>
      <c r="C21" s="141"/>
      <c r="D21" s="142"/>
      <c r="E21" s="142"/>
      <c r="F21" s="142"/>
      <c r="G21" s="143"/>
      <c r="H21" s="143"/>
      <c r="I21" s="144"/>
      <c r="J21" s="145"/>
      <c r="K21" s="146"/>
      <c r="L21" s="56"/>
    </row>
    <row r="22" spans="1:12">
      <c r="I22" s="66"/>
      <c r="J22" s="66"/>
      <c r="K22" s="66"/>
    </row>
    <row r="23" spans="1:12">
      <c r="I23" s="66"/>
      <c r="J23" s="66"/>
      <c r="K23" s="66"/>
    </row>
    <row r="24" spans="1:12">
      <c r="I24" s="66"/>
      <c r="J24" s="66"/>
      <c r="K24" s="66"/>
    </row>
    <row r="25" spans="1:12">
      <c r="I25" s="66"/>
      <c r="J25" s="66"/>
      <c r="K25" s="66"/>
    </row>
    <row r="26" spans="1:12">
      <c r="I26" s="66"/>
      <c r="J26" s="66"/>
      <c r="K26" s="66"/>
    </row>
    <row r="27" spans="1:12">
      <c r="I27" s="66"/>
      <c r="J27" s="66"/>
      <c r="K27" s="66"/>
    </row>
    <row r="28" spans="1:12">
      <c r="I28" s="66"/>
      <c r="J28" s="66"/>
      <c r="K28" s="66"/>
    </row>
    <row r="29" spans="1:12">
      <c r="K29" s="66"/>
    </row>
  </sheetData>
  <mergeCells count="2">
    <mergeCell ref="B5:L5"/>
    <mergeCell ref="B6:K6"/>
  </mergeCells>
  <printOptions gridLinesSet="0"/>
  <pageMargins left="0.2" right="0.16" top="1" bottom="0.25" header="0" footer="0"/>
  <pageSetup scale="8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FEDERAL</vt:lpstr>
      <vt:lpstr>NON-FEDERAL</vt:lpstr>
      <vt:lpstr>SUBCONTRACT</vt:lpstr>
      <vt:lpstr>FEDERAL!effort</vt:lpstr>
      <vt:lpstr>'NON-FEDERAL'!effort</vt:lpstr>
      <vt:lpstr>'NON-FEDERAL'!FirstAltTotal</vt:lpstr>
      <vt:lpstr>FirstAltTotal</vt:lpstr>
      <vt:lpstr>'NON-FEDERAL'!FirstConsultTotal</vt:lpstr>
      <vt:lpstr>FirstConsultTotal</vt:lpstr>
      <vt:lpstr>'NON-FEDERAL'!FirstEquipTotal</vt:lpstr>
      <vt:lpstr>FirstEquipTotal</vt:lpstr>
      <vt:lpstr>'NON-FEDERAL'!FirstInptTotal</vt:lpstr>
      <vt:lpstr>FirstInptTotal</vt:lpstr>
      <vt:lpstr>'NON-FEDERAL'!FirstOtrTotal</vt:lpstr>
      <vt:lpstr>FirstOtrTotal</vt:lpstr>
      <vt:lpstr>'NON-FEDERAL'!FirstOutptTotal</vt:lpstr>
      <vt:lpstr>FirstOutptTotal</vt:lpstr>
      <vt:lpstr>'NON-FEDERAL'!FirstPersonTotal</vt:lpstr>
      <vt:lpstr>FirstPersonTotal</vt:lpstr>
      <vt:lpstr>'NON-FEDERAL'!FirstSubtotal</vt:lpstr>
      <vt:lpstr>FirstSubtotal</vt:lpstr>
      <vt:lpstr>'NON-FEDERAL'!FirstSupplTotal</vt:lpstr>
      <vt:lpstr>FirstSupplTotal</vt:lpstr>
      <vt:lpstr>'NON-FEDERAL'!FirstTravTotal</vt:lpstr>
      <vt:lpstr>FirstTravTotal</vt:lpstr>
      <vt:lpstr>FEDERAL!mnths</vt:lpstr>
      <vt:lpstr>'NON-FEDERAL'!mnths</vt:lpstr>
      <vt:lpstr>FEDERAL!Print_Area</vt:lpstr>
      <vt:lpstr>'NON-FEDERAL'!Print_Area</vt:lpstr>
      <vt:lpstr>SUBCONTRACT!Print_Area</vt:lpstr>
      <vt:lpstr>FEDERAL!sdate</vt:lpstr>
      <vt:lpstr>'NON-FEDERAL'!sdate</vt:lpstr>
      <vt:lpstr>SUBCONTRACT!sdate</vt:lpstr>
    </vt:vector>
  </TitlesOfParts>
  <Company>Case Western Reserve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Domanovics</dc:creator>
  <cp:lastModifiedBy>Administrator</cp:lastModifiedBy>
  <cp:lastPrinted>2016-04-11T20:35:33Z</cp:lastPrinted>
  <dcterms:created xsi:type="dcterms:W3CDTF">2009-06-02T16:56:36Z</dcterms:created>
  <dcterms:modified xsi:type="dcterms:W3CDTF">2016-08-18T19:57:20Z</dcterms:modified>
</cp:coreProperties>
</file>